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132" windowHeight="8892" activeTab="2"/>
  </bookViews>
  <sheets>
    <sheet name="заявки" sheetId="1" r:id="rId1"/>
    <sheet name="фортепиано" sheetId="2" r:id="rId2"/>
    <sheet name="ансамбли" sheetId="3" r:id="rId3"/>
  </sheets>
  <definedNames>
    <definedName name="_xlnm.Print_Area" localSheetId="2">ансамбли!$A$2:$J$10</definedName>
    <definedName name="_xlnm.Print_Area" localSheetId="1">фортепиано!$A$2:$K$45</definedName>
  </definedNames>
  <calcPr calcId="124519"/>
</workbook>
</file>

<file path=xl/calcChain.xml><?xml version="1.0" encoding="utf-8"?>
<calcChain xmlns="http://schemas.openxmlformats.org/spreadsheetml/2006/main">
  <c r="X15" i="2"/>
  <c r="W9" i="3"/>
  <c r="W7"/>
  <c r="W4"/>
  <c r="W5"/>
  <c r="W6"/>
  <c r="W8"/>
  <c r="W10"/>
  <c r="W11"/>
  <c r="W12"/>
  <c r="W13"/>
  <c r="W14"/>
  <c r="W15"/>
  <c r="W3"/>
  <c r="X4" i="2"/>
  <c r="X5"/>
  <c r="X6"/>
  <c r="X7"/>
  <c r="X8"/>
  <c r="X9"/>
  <c r="X10"/>
  <c r="X11"/>
  <c r="X13"/>
  <c r="X14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W48"/>
  <c r="W46"/>
  <c r="V49"/>
  <c r="V48"/>
  <c r="C48"/>
  <c r="V51"/>
  <c r="W51" s="1"/>
  <c r="V4"/>
  <c r="V71"/>
  <c r="V72"/>
  <c r="V70"/>
  <c r="V28"/>
  <c r="V29"/>
  <c r="V27"/>
  <c r="U13" i="3"/>
  <c r="V78" i="2"/>
  <c r="V77"/>
  <c r="V76"/>
  <c r="V75"/>
  <c r="U4" i="3"/>
  <c r="U5"/>
  <c r="U6"/>
  <c r="U7"/>
  <c r="U8"/>
  <c r="U9"/>
  <c r="U10"/>
  <c r="U14"/>
  <c r="U3"/>
  <c r="V45" i="2"/>
  <c r="V46"/>
  <c r="V47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3"/>
  <c r="V74"/>
  <c r="V5"/>
  <c r="V6"/>
  <c r="V7"/>
  <c r="V8"/>
  <c r="V9"/>
  <c r="V10"/>
  <c r="V11"/>
  <c r="V12"/>
  <c r="V13"/>
  <c r="V14"/>
  <c r="W14" s="1"/>
  <c r="V15"/>
  <c r="V16"/>
  <c r="V17"/>
  <c r="V18"/>
  <c r="V19"/>
  <c r="V20"/>
  <c r="V21"/>
  <c r="V22"/>
  <c r="V23"/>
  <c r="V24"/>
  <c r="V25"/>
  <c r="V26"/>
  <c r="V30"/>
  <c r="V31"/>
  <c r="V32"/>
  <c r="V33"/>
  <c r="V34"/>
  <c r="V35"/>
  <c r="V36"/>
  <c r="V37"/>
  <c r="V38"/>
  <c r="V39"/>
  <c r="V40"/>
  <c r="V41"/>
  <c r="V42"/>
  <c r="V43"/>
  <c r="V44"/>
  <c r="W44" s="1"/>
  <c r="E70" i="1"/>
  <c r="E42"/>
  <c r="W77" i="2" l="1"/>
  <c r="W75"/>
  <c r="W18"/>
  <c r="W16"/>
  <c r="W12"/>
  <c r="X12" s="1"/>
  <c r="W4"/>
  <c r="W10"/>
  <c r="V13" i="3"/>
  <c r="V9"/>
  <c r="V7"/>
  <c r="V5"/>
  <c r="V3"/>
  <c r="W8" i="2"/>
  <c r="W6"/>
  <c r="W42"/>
  <c r="W40"/>
  <c r="W38"/>
  <c r="W36"/>
  <c r="W34"/>
  <c r="W32"/>
  <c r="W30"/>
  <c r="W28"/>
  <c r="W24"/>
  <c r="W20"/>
  <c r="W26"/>
  <c r="W22"/>
  <c r="E50" i="1"/>
  <c r="D51"/>
  <c r="E24"/>
  <c r="E76"/>
  <c r="W53" i="2" l="1"/>
  <c r="W55"/>
  <c r="W57"/>
  <c r="W61"/>
  <c r="W63"/>
  <c r="W65"/>
  <c r="W67"/>
  <c r="W59"/>
  <c r="W69"/>
  <c r="W71"/>
  <c r="W73"/>
  <c r="E58" i="1" l="1"/>
  <c r="E32" l="1"/>
  <c r="E34"/>
  <c r="E16"/>
  <c r="E12"/>
  <c r="E66"/>
  <c r="E10" l="1"/>
  <c r="E22"/>
  <c r="E72"/>
  <c r="D38"/>
  <c r="D40"/>
  <c r="D46"/>
  <c r="E44"/>
  <c r="E8"/>
  <c r="E74" l="1"/>
  <c r="E62"/>
  <c r="E64" l="1"/>
  <c r="D28"/>
  <c r="E28" s="1"/>
  <c r="E78"/>
  <c r="E82"/>
  <c r="E80"/>
  <c r="E60"/>
  <c r="E14"/>
  <c r="D6"/>
  <c r="E6" s="1"/>
  <c r="D26"/>
  <c r="E26" s="1"/>
  <c r="E20"/>
  <c r="D36" l="1"/>
  <c r="E36" s="1"/>
  <c r="E46"/>
  <c r="D18"/>
  <c r="E18" s="1"/>
  <c r="D96"/>
  <c r="E96" s="1"/>
  <c r="D95"/>
  <c r="E95" s="1"/>
  <c r="E30"/>
  <c r="E40"/>
  <c r="E38"/>
</calcChain>
</file>

<file path=xl/sharedStrings.xml><?xml version="1.0" encoding="utf-8"?>
<sst xmlns="http://schemas.openxmlformats.org/spreadsheetml/2006/main" count="476" uniqueCount="235">
  <si>
    <t>Фамилия участника</t>
  </si>
  <si>
    <t>Дата рождения</t>
  </si>
  <si>
    <t>возраст</t>
  </si>
  <si>
    <t>возрастная группа</t>
  </si>
  <si>
    <t>организация</t>
  </si>
  <si>
    <t>программа</t>
  </si>
  <si>
    <t>педагог</t>
  </si>
  <si>
    <t>фортепиано</t>
  </si>
  <si>
    <t>Монахова Анна</t>
  </si>
  <si>
    <t>Пилипенко Людмила Николаевна</t>
  </si>
  <si>
    <t>Балахнина Татьяна Николаевна</t>
  </si>
  <si>
    <t>Капанова Кристина</t>
  </si>
  <si>
    <t>Махрова Полина</t>
  </si>
  <si>
    <t>Михайлова Дарья</t>
  </si>
  <si>
    <t xml:space="preserve">Цаер Владимир  </t>
  </si>
  <si>
    <t xml:space="preserve">Махрова Полина </t>
  </si>
  <si>
    <t>средняя</t>
  </si>
  <si>
    <t xml:space="preserve">Фихман О.В. </t>
  </si>
  <si>
    <t xml:space="preserve">Шевцова Т.Г. </t>
  </si>
  <si>
    <t>Фихман О.В.</t>
  </si>
  <si>
    <t>Шевцова Т.Г.</t>
  </si>
  <si>
    <t>младшая, 7</t>
  </si>
  <si>
    <t>старшая, 14</t>
  </si>
  <si>
    <t>средняя, 13</t>
  </si>
  <si>
    <t>средняя, 12</t>
  </si>
  <si>
    <t>средняя, 10</t>
  </si>
  <si>
    <t>младшая, 8</t>
  </si>
  <si>
    <t>название произведений</t>
  </si>
  <si>
    <t>1 место</t>
  </si>
  <si>
    <t>2 место</t>
  </si>
  <si>
    <t>3 место</t>
  </si>
  <si>
    <t xml:space="preserve">Уолк Ксения Евгеньевна </t>
  </si>
  <si>
    <t xml:space="preserve">Боженюк Максим </t>
  </si>
  <si>
    <t xml:space="preserve">1. И.С. Бах Маленькая прелюдия d-moll BWV926 </t>
  </si>
  <si>
    <t>2. Н. Мордасов. «Давным-давно»</t>
  </si>
  <si>
    <t>Колесник Диана</t>
  </si>
  <si>
    <t>2. М. Шмитц. Буги-бой</t>
  </si>
  <si>
    <t>1. И.С. Бах. Маленькая прелюдия c-moll BWV999</t>
  </si>
  <si>
    <t>Осипов Максим</t>
  </si>
  <si>
    <t>1. К.Ф.Э. Бах. Фантазия c-moll</t>
  </si>
  <si>
    <t>2. Э. Сигмейстер. «Поезд идёт»</t>
  </si>
  <si>
    <t>Коршунова Алиса</t>
  </si>
  <si>
    <t>1. И.С. Бах. Прелюдия C-dur XTK, I том</t>
  </si>
  <si>
    <t>2. Н. Мордасов. «Прогулка»</t>
  </si>
  <si>
    <t>Кореневская Елизавета</t>
  </si>
  <si>
    <t>Красноярский краевой Дворец пионеров</t>
  </si>
  <si>
    <t>1. М. Глинка. Жаворонок</t>
  </si>
  <si>
    <t>2. И. Стрибогг. Вальс петушков</t>
  </si>
  <si>
    <t>Курочкина Алёна</t>
  </si>
  <si>
    <t>Миронова Виктория Анатольевна</t>
  </si>
  <si>
    <t>1. Т. Хаслинтегр. Сонатина До мажор</t>
  </si>
  <si>
    <t>2. И. Буркович. Русская песня</t>
  </si>
  <si>
    <t>Шабалин Александр</t>
  </si>
  <si>
    <t>Сумбатянц Ольга Томасовна</t>
  </si>
  <si>
    <t>1. С.В. Рахманинов. Прелюдия cis-moll</t>
  </si>
  <si>
    <t>2. Г. Канчили. Пьеса</t>
  </si>
  <si>
    <t>Матвеев Максим</t>
  </si>
  <si>
    <t>1. И.С. Бах. Аллеманда (Французская сюита h-moll)</t>
  </si>
  <si>
    <t>2. Ф. Шопен. Вальс cis-moll</t>
  </si>
  <si>
    <t>Шабалина Алёна</t>
  </si>
  <si>
    <t>Ортман Ирина Викторовна</t>
  </si>
  <si>
    <t>1. Ф. Шопен. Вальс a-moll op. 34 № 2</t>
  </si>
  <si>
    <t>2. Л. Шитте. Этюд</t>
  </si>
  <si>
    <t>Мартюшова Кира</t>
  </si>
  <si>
    <t>1. М.Б. Лейе. "Куранта" (Сюита № 3)</t>
  </si>
  <si>
    <t>2. Ф. Шопен. Вальс cis-moll op. 69 № 2</t>
  </si>
  <si>
    <t>Окишева Алина</t>
  </si>
  <si>
    <t>1. И.С. Бах-Марчелло. Концерт d-moll, I часть</t>
  </si>
  <si>
    <t>Горшенина Юлия</t>
  </si>
  <si>
    <t>1. Л. Моцарт. Менуэт e-moll</t>
  </si>
  <si>
    <t>2. И. Беркович. Вариации на тему р.н.п. "Во сыром бору тропина"</t>
  </si>
  <si>
    <t>Назарова Алёна</t>
  </si>
  <si>
    <t>Оршанская Ольга Леонидовна</t>
  </si>
  <si>
    <t>1. Каччини. Ave Maria</t>
  </si>
  <si>
    <t>Хрипкова Вероника</t>
  </si>
  <si>
    <t>Плужникова А.П.</t>
  </si>
  <si>
    <t>2. В. Коровицын. "Мама"</t>
  </si>
  <si>
    <t>1. Д.Б. Кабалевский. Сонатина</t>
  </si>
  <si>
    <t>1. Ave Maria</t>
  </si>
  <si>
    <t>2. Бьют свинцовые ливни</t>
  </si>
  <si>
    <t>Вишневская Виктория</t>
  </si>
  <si>
    <t>Пятаева Наталья Петровна</t>
  </si>
  <si>
    <t>1. К. Друшкевичова «Из бабушкиных воспоминаний»</t>
  </si>
  <si>
    <t>2. А. Руббах «Воробей»</t>
  </si>
  <si>
    <t>Осколкова Лия</t>
  </si>
  <si>
    <t>1. И.С. Бах «Маленькая прелюдия» c-moll</t>
  </si>
  <si>
    <t>2. Р. Глиэр «Прелюдия» op. 43 № 1</t>
  </si>
  <si>
    <t>Кораблева Василина</t>
  </si>
  <si>
    <t>Рубцова Елизавета</t>
  </si>
  <si>
    <t>Паршина Валерия</t>
  </si>
  <si>
    <t>Чурсова Оксана Николаевна</t>
  </si>
  <si>
    <t>Феофелактова Екатерина</t>
  </si>
  <si>
    <t>Лоншакова Екатерина Алексеевна</t>
  </si>
  <si>
    <t>Конькова Дарья</t>
  </si>
  <si>
    <t>Любимова Анастасия</t>
  </si>
  <si>
    <t>Войнова Екатерина</t>
  </si>
  <si>
    <t>Пецевич Алена</t>
  </si>
  <si>
    <t>Слободина Дарья</t>
  </si>
  <si>
    <t>Дидук Юлия Владимировна</t>
  </si>
  <si>
    <t>1. К. Вебер. Вальс из оперы "Вольный стрелок".</t>
  </si>
  <si>
    <t>Скрипка Полина</t>
  </si>
  <si>
    <t>Губкина Елизавета</t>
  </si>
  <si>
    <t>1. К.М. Вебер. Вальс из оперы "Волшебный стрелок"</t>
  </si>
  <si>
    <t>2. Л. Бетховен. Марш из музыки к спектаклю "Афинские развалины"</t>
  </si>
  <si>
    <t>2. Н. Богословский. "Игра с котенком".</t>
  </si>
  <si>
    <t>Сафонов Захар</t>
  </si>
  <si>
    <t>Кроха Елена Сергеевна</t>
  </si>
  <si>
    <t>1. Е. Дога. Сонет из к/ф "Зеленая волна"</t>
  </si>
  <si>
    <t>2. С. Джоплин. "Артист эстрады" (ансамбль, 1 партия)</t>
  </si>
  <si>
    <t>Грунтова Виктория</t>
  </si>
  <si>
    <t>1. А. Бабаджанян. "Мелодия"</t>
  </si>
  <si>
    <t>2. М. Дворжак. Этюд C-dur</t>
  </si>
  <si>
    <t>1. И. Якушенко. "Печальный гитарист"</t>
  </si>
  <si>
    <t>2. Ж.Ф. Рамо. "Тамбурин"</t>
  </si>
  <si>
    <t>Кроха Елена Сергеевна, Дидук Юлия Владимировна</t>
  </si>
  <si>
    <t>Клыков Ярослав</t>
  </si>
  <si>
    <t>1. Томпсон. Этюд</t>
  </si>
  <si>
    <t>2. П.И. Чайковский. «Марш деревянных солдатиков»</t>
  </si>
  <si>
    <t>1. Х. Граупнер. "Бурре"</t>
  </si>
  <si>
    <t>2. А. Гедике. Сонатина</t>
  </si>
  <si>
    <t xml:space="preserve">Бабий Ярослава </t>
  </si>
  <si>
    <t>Евсеева Ксения Юрьевна</t>
  </si>
  <si>
    <t>Давидова Фатима</t>
  </si>
  <si>
    <t>1. Шмитц. "Зимний вечер"</t>
  </si>
  <si>
    <t>2. Регер. "Бурлетта"</t>
  </si>
  <si>
    <t>Чурилова Елена Владимировна</t>
  </si>
  <si>
    <t>2. Аренский. Этюд C-dur</t>
  </si>
  <si>
    <t>1. И. Кирнбергер. Полонез</t>
  </si>
  <si>
    <t>2. В. Коровицын. "Первая проталинка"</t>
  </si>
  <si>
    <t>1. В.А. Моцарт. Менуэт</t>
  </si>
  <si>
    <t>2. А. Гречанинов. "Эскиз"</t>
  </si>
  <si>
    <t>1. А. Корелли. Сарабанда</t>
  </si>
  <si>
    <t>2. М. Регер. "Не слишком ли задорно?"</t>
  </si>
  <si>
    <t>1. Ф.Э. Бах. Менуэт</t>
  </si>
  <si>
    <t>2. Г. Свиридов. "Парень с гармошкой"</t>
  </si>
  <si>
    <t>2. Т. Вагнер. "Марш кукол"</t>
  </si>
  <si>
    <t>1. П.И. Чайковский. "Болезнь куклы", "Похороны куклы" из цикла "Детский альбом"</t>
  </si>
  <si>
    <t>1. В.А. Моцарт. Менуэт D-dur</t>
  </si>
  <si>
    <t>2. А. Кобляков. "Танец с куклой"</t>
  </si>
  <si>
    <t>1. В. Калинников. "Русское интермеццо"</t>
  </si>
  <si>
    <t>2. Д. Кабалевский. Прелюдия op. 38 № 2</t>
  </si>
  <si>
    <t>1. С.В. Рахманинов. Романс f-moll. Соч. 10 № 6</t>
  </si>
  <si>
    <t>2. Ш. Лисберг. "Прялка"</t>
  </si>
  <si>
    <t>1. С.В. Рахманинов. Этюд-картина g-moll. Соч. 10 № 8</t>
  </si>
  <si>
    <t>2. В.А. Моцарт. Соната B-dur, I ч.</t>
  </si>
  <si>
    <t>1. "Эй, ухнем". Р.н.п. в обр. Н. Голубовской</t>
  </si>
  <si>
    <t>2. Т. Карамиа. "Прогулка по кукурузному полю"</t>
  </si>
  <si>
    <t>1. И. Дунаевский, переложение М. Нюрнберга. Увертюра к к/ф "Дети капитана Гранта"</t>
  </si>
  <si>
    <t>2. В. Гаврилин. "Тарантелла"</t>
  </si>
  <si>
    <t>Жернакова Мария</t>
  </si>
  <si>
    <t>1. Я. Гарсиа. "Голубь"</t>
  </si>
  <si>
    <t>2. Ф. Бургмюллер. "Арабеска". Соч. 100 № 2</t>
  </si>
  <si>
    <t>1. А. Билаш. "Раздумье"</t>
  </si>
  <si>
    <t>2. С. Геллер. "Тарантелла". Соч. 46 № 7</t>
  </si>
  <si>
    <t>1. И.С. Бах. "Гавот в форме рондо"</t>
  </si>
  <si>
    <t>2. В. Коровицын. "У Вечного огня"</t>
  </si>
  <si>
    <t>Музыкальный клуб Фортепиано Ксении Уолк, г. Калининград</t>
  </si>
  <si>
    <t>Фортепиано (заочно)</t>
  </si>
  <si>
    <t>Фортепиано (очно)</t>
  </si>
  <si>
    <t>Ансамбль (заочно)</t>
  </si>
  <si>
    <t>Ансамбль (очно)</t>
  </si>
  <si>
    <t>Концертмейстер (заочно)</t>
  </si>
  <si>
    <t>фортепиано (заочно)</t>
  </si>
  <si>
    <t>младшая, 9</t>
  </si>
  <si>
    <t>средняя 12</t>
  </si>
  <si>
    <t>старшая, 15</t>
  </si>
  <si>
    <t>старшая, 17</t>
  </si>
  <si>
    <t>средняя, 9, очно</t>
  </si>
  <si>
    <t>средняя, 10, очно</t>
  </si>
  <si>
    <t>старшая, 14, очно</t>
  </si>
  <si>
    <t>старшая, 15, очно</t>
  </si>
  <si>
    <r>
      <t xml:space="preserve">младшая, 8, </t>
    </r>
    <r>
      <rPr>
        <sz val="14"/>
        <color rgb="FFFF0000"/>
        <rFont val="Times New Roman"/>
        <family val="1"/>
        <charset val="204"/>
      </rPr>
      <t>заочно</t>
    </r>
  </si>
  <si>
    <r>
      <t xml:space="preserve">младшая, 9, </t>
    </r>
    <r>
      <rPr>
        <sz val="14"/>
        <color rgb="FFFF0000"/>
        <rFont val="Times New Roman"/>
        <family val="1"/>
        <charset val="204"/>
      </rPr>
      <t>заочно</t>
    </r>
  </si>
  <si>
    <r>
      <t xml:space="preserve">педагог </t>
    </r>
    <r>
      <rPr>
        <sz val="14"/>
        <color rgb="FFFF0000"/>
        <rFont val="Times New Roman"/>
        <family val="1"/>
        <charset val="204"/>
      </rPr>
      <t>заочно</t>
    </r>
  </si>
  <si>
    <t>МБОУ ДО ГДД(ю)Т им. Н.К. Крупской, МХС "Вита"</t>
  </si>
  <si>
    <t>МБОУ ДО ГДД(ю)Т им. Н.К. Крупской, Детская хоровая студия "Надежда"</t>
  </si>
  <si>
    <t>МБОУ ДО ГДД(ю)Т им. Н.К. Крупской, Ансамбль эстрадной песни "Облака"</t>
  </si>
  <si>
    <t>2. П.И. Чайковский. "Осенняя песнь"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</si>
  <si>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</si>
  <si>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</si>
  <si>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</si>
  <si>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</si>
  <si>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</si>
  <si>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</si>
  <si>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</si>
  <si>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</si>
  <si>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</si>
  <si>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</si>
  <si>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</si>
  <si>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</si>
  <si>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</si>
  <si>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</si>
  <si>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</si>
  <si>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</si>
  <si>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</si>
  <si>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</si>
  <si>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</si>
  <si>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</si>
  <si>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</si>
  <si>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старшая, 13</t>
  </si>
  <si>
    <t>Александрова Л.П.</t>
  </si>
  <si>
    <t>Александрова л.П.</t>
  </si>
  <si>
    <t>Балакирева Виктория</t>
  </si>
  <si>
    <t xml:space="preserve"> младшая. 8 л.</t>
  </si>
  <si>
    <t>1. Николаев Этюд</t>
  </si>
  <si>
    <t>2. Рыбицкий Этюд</t>
  </si>
  <si>
    <t xml:space="preserve">Гранкина Валерия </t>
  </si>
  <si>
    <t>1. Томпсон Этюд</t>
  </si>
  <si>
    <t>2. Э. Григ "В пещере горного короля"</t>
  </si>
  <si>
    <t>Осипов Максим 1</t>
  </si>
  <si>
    <t>Жернакова Мария 3</t>
  </si>
  <si>
    <t>Вишневская Виктория 3</t>
  </si>
  <si>
    <t>Боженюк Максим 3</t>
  </si>
  <si>
    <t>Кораблева Василина 2</t>
  </si>
  <si>
    <t>Кореневская Елизавета 3</t>
  </si>
  <si>
    <t>Войнова Екатерина 2</t>
  </si>
  <si>
    <t>Колесник Диана 3</t>
  </si>
  <si>
    <t>Михайлова Дарья 3</t>
  </si>
  <si>
    <t>Паршина Валерия 3</t>
  </si>
  <si>
    <t>Окишева Алина 3</t>
  </si>
  <si>
    <t>Цаер Владимир  3</t>
  </si>
  <si>
    <t>Горшенина Юлия 3</t>
  </si>
  <si>
    <t>Давидова Фатима 3</t>
  </si>
  <si>
    <t>Хрипкова Вероника 3</t>
  </si>
  <si>
    <t>Бабий Ярослава 3</t>
  </si>
  <si>
    <t>Шабалин Александр 3</t>
  </si>
  <si>
    <t>Махрова Полина 1</t>
  </si>
  <si>
    <t>Матвеев Максим 1</t>
  </si>
  <si>
    <t>Кроха Елена Сергеевна 1</t>
  </si>
  <si>
    <t>2. И. Беркович. Русская песня</t>
  </si>
  <si>
    <t>30-29</t>
  </si>
  <si>
    <t>28,9-27</t>
  </si>
  <si>
    <t>26,9-25</t>
  </si>
  <si>
    <t xml:space="preserve">дипломант </t>
  </si>
  <si>
    <t>Маршалко Нина Витальевна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</si>
</sst>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4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u/>
      <sz val="14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4"/>
      <color rgb="FFC0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24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sz val="26"/>
      <color rgb="FFFF0000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rgb="FF00B050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rgb="FFFF0000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b/>
      <i/>
      <u/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6"/>
      <color theme="5" tint="-0.249977111117893"/>
      <name val="Calibri"/>
      <family val="2"/>
      <charset val="204"/>
      <scheme val="minor"/>
    </font>
    <font>
      <b/>
      <sz val="26"/>
      <color theme="5" tint="-0.249977111117893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24"/>
      <color theme="5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F5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14" fontId="8" fillId="2" borderId="1" xfId="0" applyNumberFormat="1" applyFont="1" applyFill="1" applyBorder="1"/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14" fontId="13" fillId="5" borderId="1" xfId="0" applyNumberFormat="1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4" fontId="15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5" fillId="0" borderId="12" xfId="0" applyFont="1" applyBorder="1" applyAlignment="1">
      <alignment vertical="center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/>
    <xf numFmtId="0" fontId="5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4" fillId="2" borderId="4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14" fontId="7" fillId="6" borderId="13" xfId="0" applyNumberFormat="1" applyFont="1" applyFill="1" applyBorder="1" applyAlignment="1">
      <alignment horizontal="center"/>
    </xf>
    <xf numFmtId="0" fontId="0" fillId="6" borderId="6" xfId="0" applyFill="1" applyBorder="1"/>
    <xf numFmtId="14" fontId="7" fillId="6" borderId="10" xfId="0" applyNumberFormat="1" applyFont="1" applyFill="1" applyBorder="1" applyAlignment="1">
      <alignment horizontal="center"/>
    </xf>
    <xf numFmtId="0" fontId="0" fillId="6" borderId="8" xfId="0" applyFill="1" applyBorder="1"/>
    <xf numFmtId="14" fontId="4" fillId="6" borderId="13" xfId="0" applyNumberFormat="1" applyFont="1" applyFill="1" applyBorder="1" applyAlignment="1">
      <alignment horizontal="center" vertical="center"/>
    </xf>
    <xf numFmtId="14" fontId="4" fillId="6" borderId="10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0" fillId="2" borderId="0" xfId="0" applyFill="1"/>
    <xf numFmtId="0" fontId="2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0" fillId="2" borderId="1" xfId="0" applyFill="1" applyBorder="1"/>
    <xf numFmtId="2" fontId="25" fillId="2" borderId="2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4" fontId="7" fillId="0" borderId="0" xfId="0" applyNumberFormat="1" applyFont="1"/>
    <xf numFmtId="0" fontId="7" fillId="7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1" fontId="10" fillId="2" borderId="40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/>
    </xf>
    <xf numFmtId="0" fontId="19" fillId="2" borderId="4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4" fontId="4" fillId="6" borderId="3" xfId="0" applyNumberFormat="1" applyFont="1" applyFill="1" applyBorder="1" applyAlignment="1">
      <alignment horizontal="center" vertical="center" wrapText="1"/>
    </xf>
    <xf numFmtId="0" fontId="0" fillId="6" borderId="0" xfId="0" applyFill="1" applyBorder="1"/>
    <xf numFmtId="0" fontId="30" fillId="6" borderId="12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7" fillId="6" borderId="29" xfId="0" applyFont="1" applyFill="1" applyBorder="1" applyAlignment="1">
      <alignment vertical="center"/>
    </xf>
    <xf numFmtId="0" fontId="30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7" fillId="6" borderId="36" xfId="0" applyFont="1" applyFill="1" applyBorder="1" applyAlignment="1">
      <alignment vertical="center"/>
    </xf>
    <xf numFmtId="0" fontId="30" fillId="2" borderId="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30" fillId="2" borderId="1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0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14" fontId="7" fillId="6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 applyAlignment="1">
      <alignment horizontal="center" vertical="center"/>
    </xf>
    <xf numFmtId="14" fontId="7" fillId="6" borderId="3" xfId="0" applyNumberFormat="1" applyFont="1" applyFill="1" applyBorder="1" applyAlignment="1">
      <alignment horizontal="center"/>
    </xf>
    <xf numFmtId="0" fontId="31" fillId="2" borderId="2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25" fillId="2" borderId="28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2" fontId="21" fillId="2" borderId="38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/>
    </xf>
    <xf numFmtId="2" fontId="23" fillId="2" borderId="7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24" fillId="9" borderId="0" xfId="0" applyFont="1" applyFill="1" applyBorder="1"/>
    <xf numFmtId="0" fontId="0" fillId="9" borderId="0" xfId="0" applyFill="1" applyBorder="1" applyAlignment="1">
      <alignment horizontal="left" vertical="center"/>
    </xf>
    <xf numFmtId="0" fontId="0" fillId="9" borderId="0" xfId="0" applyFill="1" applyBorder="1"/>
    <xf numFmtId="0" fontId="0" fillId="9" borderId="1" xfId="0" applyFill="1" applyBorder="1" applyAlignment="1">
      <alignment horizontal="left" vertical="center"/>
    </xf>
    <xf numFmtId="0" fontId="0" fillId="9" borderId="0" xfId="0" applyFill="1" applyBorder="1" applyAlignment="1"/>
    <xf numFmtId="0" fontId="23" fillId="9" borderId="7" xfId="0" applyFont="1" applyFill="1" applyBorder="1" applyAlignment="1">
      <alignment horizontal="center" vertical="center"/>
    </xf>
    <xf numFmtId="0" fontId="23" fillId="9" borderId="8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2" fontId="23" fillId="9" borderId="7" xfId="0" applyNumberFormat="1" applyFont="1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/>
    <xf numFmtId="0" fontId="37" fillId="2" borderId="1" xfId="0" applyFont="1" applyFill="1" applyBorder="1"/>
    <xf numFmtId="0" fontId="37" fillId="2" borderId="0" xfId="0" applyFont="1" applyFill="1" applyAlignment="1">
      <alignment horizontal="left"/>
    </xf>
    <xf numFmtId="0" fontId="38" fillId="2" borderId="0" xfId="0" applyFont="1" applyFill="1" applyAlignment="1">
      <alignment horizontal="left"/>
    </xf>
    <xf numFmtId="0" fontId="4" fillId="6" borderId="14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/>
    </xf>
    <xf numFmtId="0" fontId="19" fillId="2" borderId="4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2" fontId="21" fillId="2" borderId="0" xfId="0" applyNumberFormat="1" applyFont="1" applyFill="1" applyBorder="1" applyAlignment="1">
      <alignment horizontal="center" vertical="center"/>
    </xf>
    <xf numFmtId="2" fontId="2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 wrapText="1"/>
    </xf>
    <xf numFmtId="0" fontId="40" fillId="2" borderId="13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1" fillId="2" borderId="0" xfId="0" applyFont="1" applyFill="1"/>
    <xf numFmtId="2" fontId="25" fillId="2" borderId="28" xfId="0" applyNumberFormat="1" applyFont="1" applyFill="1" applyBorder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left" vertical="center"/>
    </xf>
    <xf numFmtId="0" fontId="32" fillId="2" borderId="2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25" fillId="2" borderId="28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5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3"/>
  <sheetViews>
    <sheetView topLeftCell="A103" zoomScale="60" zoomScaleNormal="60" workbookViewId="0">
      <selection activeCell="B65" sqref="B65"/>
    </sheetView>
  </sheetViews>
  <sheetFormatPr defaultColWidth="8.88671875" defaultRowHeight="18"/>
  <cols>
    <col min="1" max="1" width="4" style="34" bestFit="1" customWidth="1"/>
    <col min="2" max="2" width="33.44140625" style="35" customWidth="1"/>
    <col min="3" max="3" width="15.5546875" style="56" customWidth="1"/>
    <col min="4" max="5" width="15.5546875" style="36" customWidth="1"/>
    <col min="6" max="6" width="78.6640625" style="8" customWidth="1"/>
    <col min="7" max="7" width="60.6640625" style="8" bestFit="1" customWidth="1"/>
    <col min="8" max="8" width="38.6640625" style="28" customWidth="1"/>
    <col min="9" max="9" width="11.33203125" style="8" customWidth="1"/>
    <col min="10" max="10" width="11.5546875" style="8" customWidth="1"/>
    <col min="11" max="12" width="8.88671875" style="8"/>
    <col min="13" max="13" width="13.88671875" style="8" customWidth="1"/>
    <col min="14" max="16384" width="8.88671875" style="8"/>
  </cols>
  <sheetData>
    <row r="1" spans="1:254" ht="19.95" customHeight="1">
      <c r="A1" s="1"/>
      <c r="B1" s="2"/>
      <c r="C1" s="51">
        <v>43562</v>
      </c>
      <c r="D1" s="3"/>
      <c r="E1" s="3"/>
      <c r="F1" s="5"/>
      <c r="G1" s="5"/>
      <c r="H1" s="5"/>
      <c r="I1" s="1"/>
      <c r="J1" s="7"/>
      <c r="K1" s="7"/>
      <c r="L1" s="7"/>
    </row>
    <row r="2" spans="1:254" s="50" customFormat="1" ht="36">
      <c r="A2" s="24"/>
      <c r="B2" s="57" t="s">
        <v>0</v>
      </c>
      <c r="C2" s="51" t="s">
        <v>1</v>
      </c>
      <c r="D2" s="9" t="s">
        <v>2</v>
      </c>
      <c r="E2" s="9" t="s">
        <v>3</v>
      </c>
      <c r="F2" s="9" t="s">
        <v>4</v>
      </c>
      <c r="G2" s="9" t="s">
        <v>6</v>
      </c>
      <c r="H2" s="4" t="s">
        <v>5</v>
      </c>
      <c r="I2" s="58"/>
      <c r="J2" s="27"/>
      <c r="K2" s="27"/>
      <c r="L2" s="27"/>
    </row>
    <row r="3" spans="1:254" s="12" customFormat="1" ht="19.95" customHeight="1">
      <c r="A3" s="5"/>
      <c r="B3" s="13"/>
      <c r="C3" s="52"/>
      <c r="D3" s="11"/>
      <c r="E3" s="14"/>
      <c r="F3" s="5"/>
      <c r="G3" s="5"/>
      <c r="H3" s="15"/>
      <c r="I3" s="5"/>
    </row>
    <row r="4" spans="1:254">
      <c r="A4" s="16"/>
      <c r="B4" s="17"/>
      <c r="C4" s="53"/>
      <c r="D4" s="11"/>
      <c r="E4" s="18"/>
      <c r="F4" s="12"/>
      <c r="G4" s="12"/>
      <c r="H4" s="5"/>
      <c r="I4" s="19"/>
    </row>
    <row r="5" spans="1:254" s="22" customFormat="1" ht="19.95" customHeight="1">
      <c r="A5" s="20"/>
      <c r="B5" s="169" t="s">
        <v>157</v>
      </c>
      <c r="C5" s="51"/>
      <c r="D5" s="11"/>
      <c r="E5" s="3"/>
      <c r="F5" s="5"/>
      <c r="G5" s="5"/>
      <c r="H5" s="5"/>
      <c r="I5" s="20"/>
      <c r="L5" s="132"/>
      <c r="M5" s="132"/>
      <c r="N5" s="132"/>
    </row>
    <row r="6" spans="1:254" s="22" customFormat="1" ht="19.5" customHeight="1">
      <c r="A6" s="20" t="s">
        <v>178</v>
      </c>
      <c r="B6" s="10" t="s">
        <v>212</v>
      </c>
      <c r="C6" s="130">
        <v>40011</v>
      </c>
      <c r="D6" s="11">
        <f>ROUNDDOWN((C$1-C6)/365,0)</f>
        <v>9</v>
      </c>
      <c r="E6" s="3" t="str">
        <f>IF(D6&lt;10,"младшая",IF(D6&lt;14,"средняя","старшая"))</f>
        <v>младшая</v>
      </c>
      <c r="F6" s="5" t="s">
        <v>156</v>
      </c>
      <c r="G6" s="5" t="s">
        <v>31</v>
      </c>
      <c r="H6" s="5" t="s">
        <v>33</v>
      </c>
      <c r="I6" s="20"/>
      <c r="L6" s="132"/>
      <c r="M6" s="132"/>
      <c r="N6" s="132"/>
    </row>
    <row r="7" spans="1:254" s="22" customFormat="1" ht="19.5" customHeight="1">
      <c r="A7" s="20"/>
      <c r="B7" s="10"/>
      <c r="C7" s="51"/>
      <c r="D7" s="11"/>
      <c r="E7" s="3"/>
      <c r="F7" s="5"/>
      <c r="G7" s="5"/>
      <c r="H7" s="5" t="s">
        <v>34</v>
      </c>
      <c r="I7" s="20"/>
      <c r="L7" s="132"/>
      <c r="M7" s="132"/>
      <c r="N7" s="132"/>
    </row>
    <row r="8" spans="1:254" s="22" customFormat="1" ht="19.95" customHeight="1">
      <c r="A8" s="20" t="s">
        <v>179</v>
      </c>
      <c r="B8" s="10" t="s">
        <v>211</v>
      </c>
      <c r="C8" s="51">
        <v>40736</v>
      </c>
      <c r="D8" s="11">
        <v>7</v>
      </c>
      <c r="E8" s="3" t="str">
        <f>IF(D8&lt;10,"младшая",IF(D8&lt;14,"средняя","старшая"))</f>
        <v>младшая</v>
      </c>
      <c r="F8" s="5" t="s">
        <v>174</v>
      </c>
      <c r="G8" s="5" t="s">
        <v>81</v>
      </c>
      <c r="H8" s="5" t="s">
        <v>82</v>
      </c>
      <c r="I8" s="20"/>
      <c r="L8" s="132"/>
      <c r="M8" s="132"/>
      <c r="N8" s="132"/>
    </row>
    <row r="9" spans="1:254" s="22" customFormat="1" ht="19.95" customHeight="1">
      <c r="A9" s="20"/>
      <c r="B9" s="10"/>
      <c r="C9" s="51"/>
      <c r="D9" s="11"/>
      <c r="E9" s="3"/>
      <c r="F9" s="5"/>
      <c r="G9" s="5"/>
      <c r="H9" s="5" t="s">
        <v>83</v>
      </c>
      <c r="I9" s="20"/>
      <c r="L9" s="132"/>
      <c r="M9" s="132"/>
      <c r="N9" s="132"/>
    </row>
    <row r="10" spans="1:254" s="19" customFormat="1" ht="19.95" customHeight="1">
      <c r="A10" s="20" t="s">
        <v>180</v>
      </c>
      <c r="B10" s="10" t="s">
        <v>93</v>
      </c>
      <c r="C10" s="51">
        <v>40150</v>
      </c>
      <c r="D10" s="11">
        <v>9</v>
      </c>
      <c r="E10" s="5" t="str">
        <f>IF(D10&lt;10,"младшая",IF(D10&lt;14,"средняя","старшая"))</f>
        <v>младшая</v>
      </c>
      <c r="F10" s="6" t="s">
        <v>175</v>
      </c>
      <c r="G10" s="5" t="s">
        <v>92</v>
      </c>
      <c r="H10" s="5" t="s">
        <v>118</v>
      </c>
      <c r="I10" s="20"/>
      <c r="J10" s="22"/>
      <c r="K10" s="22"/>
      <c r="L10" s="132"/>
      <c r="M10" s="132"/>
      <c r="N10" s="132"/>
      <c r="O10" s="22"/>
      <c r="P10" s="22"/>
      <c r="Q10" s="22"/>
      <c r="R10" s="132"/>
      <c r="S10" s="132"/>
      <c r="T10" s="132"/>
      <c r="U10" s="22"/>
      <c r="V10" s="22"/>
      <c r="W10" s="22"/>
      <c r="X10" s="132"/>
      <c r="Y10" s="132"/>
      <c r="Z10" s="132"/>
      <c r="AA10" s="22"/>
      <c r="AB10" s="22"/>
      <c r="AC10" s="22"/>
      <c r="AD10" s="132"/>
      <c r="AE10" s="132"/>
      <c r="AF10" s="132"/>
      <c r="AG10" s="22"/>
      <c r="AH10" s="22"/>
      <c r="AI10" s="22"/>
      <c r="AJ10" s="132"/>
      <c r="AK10" s="132"/>
      <c r="AL10" s="132"/>
      <c r="AM10" s="22"/>
      <c r="AN10" s="22"/>
      <c r="AO10" s="22"/>
      <c r="AP10" s="132"/>
      <c r="AQ10" s="132"/>
      <c r="AR10" s="132"/>
      <c r="AS10" s="22"/>
      <c r="AT10" s="22"/>
      <c r="AU10" s="22"/>
      <c r="AV10" s="132"/>
      <c r="AW10" s="132"/>
      <c r="AX10" s="132"/>
      <c r="AY10" s="22"/>
      <c r="AZ10" s="22"/>
      <c r="BA10" s="22"/>
      <c r="BB10" s="132"/>
      <c r="BC10" s="132"/>
      <c r="BD10" s="132"/>
      <c r="BE10" s="22"/>
      <c r="BF10" s="22"/>
      <c r="BG10" s="22"/>
      <c r="BH10" s="132"/>
      <c r="BI10" s="132"/>
      <c r="BJ10" s="132"/>
      <c r="BK10" s="22"/>
      <c r="BL10" s="22"/>
      <c r="BM10" s="22"/>
      <c r="BN10" s="132"/>
      <c r="BO10" s="132"/>
      <c r="BP10" s="132"/>
      <c r="BQ10" s="22"/>
      <c r="BR10" s="22"/>
      <c r="BS10" s="22"/>
      <c r="BT10" s="132"/>
      <c r="BU10" s="132"/>
      <c r="BV10" s="132"/>
      <c r="BW10" s="22"/>
      <c r="BX10" s="22"/>
      <c r="BY10" s="22"/>
      <c r="BZ10" s="132"/>
      <c r="CA10" s="132"/>
      <c r="CB10" s="132"/>
      <c r="CC10" s="22"/>
      <c r="CD10" s="22"/>
      <c r="CE10" s="22"/>
      <c r="CF10" s="132"/>
      <c r="CG10" s="132"/>
      <c r="CH10" s="132"/>
      <c r="CI10" s="22"/>
      <c r="CJ10" s="22"/>
      <c r="CK10" s="22"/>
      <c r="CL10" s="132"/>
      <c r="CM10" s="132"/>
      <c r="CN10" s="132"/>
      <c r="CO10" s="22"/>
      <c r="CP10" s="22"/>
      <c r="CQ10" s="22"/>
      <c r="CR10" s="132"/>
      <c r="CS10" s="132"/>
      <c r="CT10" s="132"/>
      <c r="CU10" s="22"/>
      <c r="CV10" s="22"/>
      <c r="CW10" s="22"/>
      <c r="CX10" s="132"/>
      <c r="CY10" s="132"/>
      <c r="CZ10" s="132"/>
      <c r="DA10" s="22"/>
      <c r="DB10" s="22"/>
      <c r="DC10" s="22"/>
      <c r="DD10" s="132"/>
      <c r="DE10" s="132"/>
      <c r="DF10" s="132"/>
      <c r="DG10" s="22"/>
      <c r="DH10" s="22"/>
      <c r="DI10" s="22"/>
      <c r="DJ10" s="132"/>
      <c r="DK10" s="132"/>
      <c r="DL10" s="132"/>
      <c r="DM10" s="22"/>
      <c r="DN10" s="22"/>
      <c r="DO10" s="22"/>
      <c r="DP10" s="132"/>
      <c r="DQ10" s="132"/>
      <c r="DR10" s="132"/>
      <c r="DS10" s="22"/>
      <c r="DT10" s="22"/>
      <c r="DU10" s="22"/>
      <c r="DV10" s="132"/>
      <c r="DW10" s="132"/>
      <c r="DX10" s="132"/>
      <c r="DY10" s="22"/>
      <c r="DZ10" s="22"/>
      <c r="EA10" s="22"/>
      <c r="EB10" s="132"/>
      <c r="EC10" s="132"/>
      <c r="ED10" s="132"/>
      <c r="EE10" s="22"/>
      <c r="EF10" s="22"/>
      <c r="EG10" s="22"/>
      <c r="EH10" s="132"/>
      <c r="EI10" s="132"/>
      <c r="EJ10" s="132"/>
      <c r="EK10" s="22"/>
      <c r="EL10" s="22"/>
      <c r="EM10" s="22"/>
      <c r="EN10" s="132"/>
      <c r="EO10" s="132"/>
      <c r="EP10" s="132"/>
      <c r="EQ10" s="22"/>
      <c r="ER10" s="22"/>
      <c r="ES10" s="22"/>
      <c r="ET10" s="132"/>
      <c r="EU10" s="132"/>
      <c r="EV10" s="132"/>
      <c r="EW10" s="22"/>
      <c r="EX10" s="22"/>
      <c r="EY10" s="22"/>
      <c r="EZ10" s="132"/>
      <c r="FA10" s="132"/>
      <c r="FB10" s="132"/>
      <c r="FC10" s="22"/>
      <c r="FD10" s="22"/>
      <c r="FE10" s="22"/>
      <c r="FF10" s="132"/>
      <c r="FG10" s="132"/>
      <c r="FH10" s="132"/>
      <c r="FI10" s="22"/>
      <c r="FJ10" s="22"/>
      <c r="FK10" s="22"/>
      <c r="FL10" s="132"/>
      <c r="FM10" s="132"/>
      <c r="FN10" s="132"/>
      <c r="FO10" s="22"/>
      <c r="FP10" s="22"/>
      <c r="FQ10" s="22"/>
      <c r="FR10" s="132"/>
      <c r="FS10" s="132"/>
      <c r="FT10" s="132"/>
      <c r="FU10" s="22"/>
      <c r="FV10" s="22"/>
      <c r="FW10" s="22"/>
      <c r="FX10" s="132"/>
      <c r="FY10" s="132"/>
      <c r="FZ10" s="132"/>
      <c r="GA10" s="22"/>
      <c r="GB10" s="22"/>
      <c r="GC10" s="22"/>
      <c r="GD10" s="132"/>
      <c r="GE10" s="132"/>
      <c r="GF10" s="132"/>
      <c r="GG10" s="22"/>
      <c r="GH10" s="22"/>
      <c r="GI10" s="22"/>
      <c r="GJ10" s="132"/>
      <c r="GK10" s="132"/>
      <c r="GL10" s="132"/>
      <c r="GM10" s="22"/>
      <c r="GN10" s="22"/>
      <c r="GO10" s="22"/>
      <c r="GP10" s="132"/>
      <c r="GQ10" s="132"/>
      <c r="GR10" s="132"/>
      <c r="GS10" s="22"/>
      <c r="GT10" s="22"/>
      <c r="GU10" s="22"/>
      <c r="GV10" s="132"/>
      <c r="GW10" s="132"/>
      <c r="GX10" s="132"/>
      <c r="GY10" s="22"/>
      <c r="GZ10" s="22"/>
      <c r="HA10" s="22"/>
      <c r="HB10" s="132"/>
      <c r="HC10" s="132"/>
      <c r="HD10" s="132"/>
      <c r="HE10" s="22"/>
      <c r="HF10" s="22"/>
      <c r="HG10" s="22"/>
      <c r="HH10" s="132"/>
      <c r="HI10" s="132"/>
      <c r="HJ10" s="132"/>
      <c r="HK10" s="22"/>
      <c r="HL10" s="22"/>
      <c r="HM10" s="22"/>
      <c r="HN10" s="132"/>
      <c r="HO10" s="132"/>
      <c r="HP10" s="132"/>
      <c r="HQ10" s="22"/>
      <c r="HR10" s="22"/>
      <c r="HS10" s="22"/>
      <c r="HT10" s="132"/>
      <c r="HU10" s="132"/>
      <c r="HV10" s="132"/>
      <c r="HW10" s="22"/>
      <c r="HX10" s="22"/>
      <c r="HY10" s="22"/>
      <c r="HZ10" s="132"/>
      <c r="IA10" s="132"/>
      <c r="IB10" s="132"/>
      <c r="IC10" s="22"/>
      <c r="ID10" s="22"/>
      <c r="IE10" s="22"/>
      <c r="IF10" s="132"/>
      <c r="IG10" s="132"/>
      <c r="IH10" s="132"/>
      <c r="II10" s="22"/>
      <c r="IJ10" s="22"/>
      <c r="IK10" s="22"/>
      <c r="IL10" s="132"/>
      <c r="IM10" s="132"/>
      <c r="IN10" s="132"/>
      <c r="IO10" s="22"/>
      <c r="IP10" s="22"/>
      <c r="IQ10" s="22"/>
      <c r="IR10" s="132"/>
      <c r="IS10" s="132"/>
      <c r="IT10" s="132"/>
    </row>
    <row r="11" spans="1:254" s="22" customFormat="1" ht="19.95" customHeight="1">
      <c r="A11" s="20"/>
      <c r="B11" s="10"/>
      <c r="C11" s="51"/>
      <c r="D11" s="11"/>
      <c r="E11" s="3"/>
      <c r="F11" s="5"/>
      <c r="G11" s="5"/>
      <c r="H11" s="5" t="s">
        <v>119</v>
      </c>
      <c r="I11" s="20"/>
      <c r="L11" s="132"/>
      <c r="M11" s="132"/>
      <c r="N11" s="132"/>
    </row>
    <row r="12" spans="1:254" s="22" customFormat="1" ht="19.95" customHeight="1">
      <c r="A12" s="20" t="s">
        <v>181</v>
      </c>
      <c r="B12" s="10" t="s">
        <v>213</v>
      </c>
      <c r="C12" s="51">
        <v>40279</v>
      </c>
      <c r="D12" s="11">
        <v>8</v>
      </c>
      <c r="E12" s="3" t="str">
        <f>IF(D12&lt;10,"младшая",IF(D12&lt;14,"средняя","старшая"))</f>
        <v>младшая</v>
      </c>
      <c r="F12" s="6" t="s">
        <v>176</v>
      </c>
      <c r="G12" s="5" t="s">
        <v>9</v>
      </c>
      <c r="H12" s="5" t="s">
        <v>136</v>
      </c>
      <c r="I12" s="20"/>
      <c r="L12" s="132"/>
      <c r="M12" s="132"/>
      <c r="N12" s="132"/>
    </row>
    <row r="13" spans="1:254" s="22" customFormat="1" ht="19.95" customHeight="1">
      <c r="A13" s="20"/>
      <c r="B13" s="10"/>
      <c r="C13" s="51"/>
      <c r="D13" s="11"/>
      <c r="E13" s="3"/>
      <c r="F13" s="5"/>
      <c r="G13" s="5"/>
      <c r="H13" s="5" t="s">
        <v>135</v>
      </c>
      <c r="I13" s="20"/>
      <c r="L13" s="132"/>
      <c r="M13" s="132"/>
      <c r="N13" s="132"/>
    </row>
    <row r="14" spans="1:254" s="22" customFormat="1" ht="19.95" customHeight="1">
      <c r="A14" s="20" t="s">
        <v>182</v>
      </c>
      <c r="B14" s="10" t="s">
        <v>214</v>
      </c>
      <c r="C14" s="51">
        <v>40108</v>
      </c>
      <c r="D14" s="11">
        <v>8</v>
      </c>
      <c r="E14" s="3" t="str">
        <f>IF(D14&lt;10,"младшая",IF(D14&lt;14,"средняя","старшая"))</f>
        <v>младшая</v>
      </c>
      <c r="F14" s="5" t="s">
        <v>45</v>
      </c>
      <c r="G14" s="5" t="s">
        <v>234</v>
      </c>
      <c r="H14" s="5" t="s">
        <v>46</v>
      </c>
      <c r="I14" s="20"/>
      <c r="L14" s="131"/>
      <c r="M14" s="132"/>
      <c r="N14" s="132"/>
    </row>
    <row r="15" spans="1:254" s="22" customFormat="1" ht="19.95" customHeight="1">
      <c r="A15" s="20"/>
      <c r="B15" s="10"/>
      <c r="C15" s="51"/>
      <c r="D15" s="11"/>
      <c r="E15" s="3"/>
      <c r="F15" s="5"/>
      <c r="G15" s="5"/>
      <c r="H15" s="5" t="s">
        <v>47</v>
      </c>
      <c r="I15" s="20"/>
      <c r="N15" s="132"/>
    </row>
    <row r="16" spans="1:254" s="22" customFormat="1" ht="19.95" customHeight="1">
      <c r="A16" s="20" t="s">
        <v>183</v>
      </c>
      <c r="B16" s="10" t="s">
        <v>94</v>
      </c>
      <c r="C16" s="51">
        <v>40418</v>
      </c>
      <c r="D16" s="11">
        <v>8</v>
      </c>
      <c r="E16" s="5" t="str">
        <f>IF(D16&lt;10,"младшая",IF(D16&lt;14,"средняя","старшая"))</f>
        <v>младшая</v>
      </c>
      <c r="F16" s="6" t="s">
        <v>175</v>
      </c>
      <c r="G16" s="5" t="s">
        <v>92</v>
      </c>
      <c r="H16" s="5" t="s">
        <v>129</v>
      </c>
      <c r="I16" s="20"/>
      <c r="L16" s="132"/>
      <c r="M16" s="132"/>
      <c r="N16" s="132"/>
    </row>
    <row r="17" spans="1:14" s="22" customFormat="1" ht="19.95" customHeight="1">
      <c r="A17" s="20"/>
      <c r="B17" s="10"/>
      <c r="C17" s="51"/>
      <c r="D17" s="11"/>
      <c r="E17" s="10"/>
      <c r="F17" s="5"/>
      <c r="G17" s="5"/>
      <c r="H17" s="5" t="s">
        <v>130</v>
      </c>
      <c r="I17" s="20"/>
      <c r="L17" s="132"/>
      <c r="M17" s="132"/>
      <c r="N17" s="132"/>
    </row>
    <row r="18" spans="1:14" s="22" customFormat="1" ht="19.95" customHeight="1">
      <c r="A18" s="20" t="s">
        <v>184</v>
      </c>
      <c r="B18" s="10" t="s">
        <v>8</v>
      </c>
      <c r="C18" s="51">
        <v>39990</v>
      </c>
      <c r="D18" s="11">
        <f>ROUNDDOWN((C$1-C18)/365,0)</f>
        <v>9</v>
      </c>
      <c r="E18" s="5" t="str">
        <f>IF(D18&lt;10,"младшая",IF(D18&lt;14,"средняя","старшая"))</f>
        <v>младшая</v>
      </c>
      <c r="F18" s="6" t="s">
        <v>176</v>
      </c>
      <c r="G18" s="5" t="s">
        <v>9</v>
      </c>
      <c r="H18" s="5" t="s">
        <v>137</v>
      </c>
      <c r="I18" s="20"/>
      <c r="L18" s="132"/>
      <c r="M18" s="132"/>
    </row>
    <row r="19" spans="1:14" s="22" customFormat="1" ht="19.95" customHeight="1">
      <c r="A19" s="20"/>
      <c r="B19" s="10"/>
      <c r="C19" s="51"/>
      <c r="D19" s="11"/>
      <c r="E19" s="10"/>
      <c r="F19" s="5"/>
      <c r="G19" s="5"/>
      <c r="H19" s="5" t="s">
        <v>138</v>
      </c>
      <c r="I19" s="20"/>
      <c r="L19" s="132"/>
      <c r="M19" s="132"/>
    </row>
    <row r="20" spans="1:14" s="22" customFormat="1" ht="19.95" customHeight="1">
      <c r="A20" s="20" t="s">
        <v>185</v>
      </c>
      <c r="B20" s="10" t="s">
        <v>209</v>
      </c>
      <c r="C20" s="51">
        <v>39912</v>
      </c>
      <c r="D20" s="138">
        <v>9</v>
      </c>
      <c r="E20" s="139" t="str">
        <f>IF(D20&lt;10,"младшая",IF(D20&lt;14,"средняя","старшая"))</f>
        <v>младшая</v>
      </c>
      <c r="F20" s="5" t="s">
        <v>156</v>
      </c>
      <c r="G20" s="5" t="s">
        <v>31</v>
      </c>
      <c r="H20" s="5" t="s">
        <v>39</v>
      </c>
      <c r="I20" s="20"/>
      <c r="L20" s="132"/>
      <c r="M20" s="132"/>
      <c r="N20" s="132"/>
    </row>
    <row r="21" spans="1:14" s="22" customFormat="1" ht="19.95" customHeight="1">
      <c r="A21" s="20"/>
      <c r="B21" s="10"/>
      <c r="C21" s="51"/>
      <c r="D21" s="11"/>
      <c r="E21" s="3"/>
      <c r="F21" s="5"/>
      <c r="G21" s="5"/>
      <c r="H21" s="5" t="s">
        <v>40</v>
      </c>
      <c r="I21" s="20"/>
      <c r="L21" s="132"/>
      <c r="M21" s="132"/>
      <c r="N21" s="132"/>
    </row>
    <row r="22" spans="1:14" s="22" customFormat="1" ht="19.95" customHeight="1">
      <c r="A22" s="20" t="s">
        <v>186</v>
      </c>
      <c r="B22" s="10" t="s">
        <v>215</v>
      </c>
      <c r="C22" s="51">
        <v>39868</v>
      </c>
      <c r="D22" s="11">
        <v>10</v>
      </c>
      <c r="E22" s="5" t="str">
        <f>IF(D22&lt;10,"младшая",IF(D22&lt;14,"средняя","старшая"))</f>
        <v>средняя</v>
      </c>
      <c r="F22" s="6" t="s">
        <v>175</v>
      </c>
      <c r="G22" s="5" t="s">
        <v>92</v>
      </c>
      <c r="H22" s="5" t="s">
        <v>131</v>
      </c>
      <c r="I22" s="20"/>
      <c r="L22" s="132"/>
      <c r="M22" s="132"/>
      <c r="N22" s="132"/>
    </row>
    <row r="23" spans="1:14" s="22" customFormat="1" ht="19.95" customHeight="1">
      <c r="A23" s="20"/>
      <c r="B23" s="10"/>
      <c r="C23" s="51"/>
      <c r="D23" s="11"/>
      <c r="E23" s="3"/>
      <c r="F23" s="5"/>
      <c r="G23" s="5"/>
      <c r="H23" s="5" t="s">
        <v>132</v>
      </c>
      <c r="I23" s="20"/>
      <c r="L23" s="132"/>
      <c r="N23" s="132"/>
    </row>
    <row r="24" spans="1:14" s="22" customFormat="1" ht="19.95" customHeight="1">
      <c r="A24" s="20" t="s">
        <v>187</v>
      </c>
      <c r="B24" s="10" t="s">
        <v>210</v>
      </c>
      <c r="C24" s="51">
        <v>39731</v>
      </c>
      <c r="D24" s="11">
        <v>10</v>
      </c>
      <c r="E24" s="3" t="str">
        <f>IF(D24&lt;10,"младшая",IF(D24&lt;14,"средняя","старшая"))</f>
        <v>средняя</v>
      </c>
      <c r="F24" s="6" t="s">
        <v>175</v>
      </c>
      <c r="G24" s="5" t="s">
        <v>10</v>
      </c>
      <c r="H24" s="5" t="s">
        <v>150</v>
      </c>
      <c r="I24" s="20"/>
      <c r="L24" s="132"/>
      <c r="M24" s="132"/>
      <c r="N24" s="132"/>
    </row>
    <row r="25" spans="1:14" s="22" customFormat="1" ht="19.95" customHeight="1">
      <c r="A25" s="20"/>
      <c r="B25" s="10"/>
      <c r="C25" s="51"/>
      <c r="D25" s="11"/>
      <c r="E25" s="3"/>
      <c r="F25" s="5"/>
      <c r="G25" s="5"/>
      <c r="H25" s="5" t="s">
        <v>151</v>
      </c>
      <c r="I25" s="20"/>
      <c r="L25" s="132"/>
      <c r="M25" s="132"/>
      <c r="N25" s="132"/>
    </row>
    <row r="26" spans="1:14" s="22" customFormat="1" ht="19.95" customHeight="1">
      <c r="A26" s="20" t="s">
        <v>188</v>
      </c>
      <c r="B26" s="10" t="s">
        <v>216</v>
      </c>
      <c r="C26" s="130">
        <v>39808</v>
      </c>
      <c r="D26" s="11">
        <f>ROUNDDOWN((C$1-C26)/365,0)</f>
        <v>10</v>
      </c>
      <c r="E26" s="3" t="str">
        <f>IF(D26&lt;10,"младшая",IF(D26&lt;14,"средняя","старшая"))</f>
        <v>средняя</v>
      </c>
      <c r="F26" s="5" t="s">
        <v>156</v>
      </c>
      <c r="G26" s="5" t="s">
        <v>31</v>
      </c>
      <c r="H26" s="5" t="s">
        <v>37</v>
      </c>
      <c r="I26" s="20"/>
      <c r="L26" s="132"/>
      <c r="M26" s="132"/>
      <c r="N26" s="132"/>
    </row>
    <row r="27" spans="1:14" s="22" customFormat="1" ht="19.95" customHeight="1">
      <c r="A27" s="20"/>
      <c r="B27" s="10"/>
      <c r="C27" s="51"/>
      <c r="D27" s="11"/>
      <c r="E27" s="3"/>
      <c r="F27" s="5"/>
      <c r="G27" s="5"/>
      <c r="H27" s="5" t="s">
        <v>36</v>
      </c>
      <c r="I27" s="20"/>
      <c r="L27" s="132"/>
      <c r="M27" s="132"/>
      <c r="N27" s="132"/>
    </row>
    <row r="28" spans="1:14" s="22" customFormat="1" ht="19.95" customHeight="1">
      <c r="A28" s="20" t="s">
        <v>189</v>
      </c>
      <c r="B28" s="10" t="s">
        <v>41</v>
      </c>
      <c r="C28" s="130">
        <v>39906</v>
      </c>
      <c r="D28" s="11">
        <f>ROUNDDOWN((C$1-C28)/365,0)</f>
        <v>10</v>
      </c>
      <c r="E28" s="3" t="str">
        <f>IF(D28&lt;10,"младшая",IF(D28&lt;14,"средняя","старшая"))</f>
        <v>средняя</v>
      </c>
      <c r="F28" s="5" t="s">
        <v>156</v>
      </c>
      <c r="G28" s="5" t="s">
        <v>31</v>
      </c>
      <c r="H28" s="5" t="s">
        <v>42</v>
      </c>
      <c r="I28" s="20"/>
      <c r="L28" s="132"/>
      <c r="M28" s="132"/>
      <c r="N28" s="132"/>
    </row>
    <row r="29" spans="1:14" s="22" customFormat="1" ht="19.95" customHeight="1">
      <c r="A29" s="20"/>
      <c r="B29" s="10"/>
      <c r="C29" s="51"/>
      <c r="D29" s="11"/>
      <c r="E29" s="3"/>
      <c r="F29" s="5"/>
      <c r="G29" s="5"/>
      <c r="H29" s="5" t="s">
        <v>43</v>
      </c>
      <c r="I29" s="20"/>
      <c r="L29" s="132"/>
      <c r="M29" s="132"/>
      <c r="N29" s="132"/>
    </row>
    <row r="30" spans="1:14" s="22" customFormat="1" ht="19.95" customHeight="1">
      <c r="A30" s="20" t="s">
        <v>190</v>
      </c>
      <c r="B30" s="10" t="s">
        <v>217</v>
      </c>
      <c r="C30" s="51">
        <v>38817</v>
      </c>
      <c r="D30" s="11">
        <v>12</v>
      </c>
      <c r="E30" s="5" t="str">
        <f>IF(D30&lt;10,"младшая",IF(D30&lt;14,"средняя","старшая"))</f>
        <v>средняя</v>
      </c>
      <c r="F30" s="6" t="s">
        <v>175</v>
      </c>
      <c r="G30" s="5" t="s">
        <v>10</v>
      </c>
      <c r="H30" s="5" t="s">
        <v>152</v>
      </c>
      <c r="I30" s="20"/>
      <c r="L30" s="131"/>
      <c r="M30" s="132"/>
      <c r="N30" s="132"/>
    </row>
    <row r="31" spans="1:14" s="22" customFormat="1" ht="19.95" customHeight="1">
      <c r="A31" s="20"/>
      <c r="B31" s="10"/>
      <c r="C31" s="51"/>
      <c r="D31" s="11"/>
      <c r="E31" s="3"/>
      <c r="F31" s="5"/>
      <c r="G31" s="5"/>
      <c r="H31" s="5" t="s">
        <v>153</v>
      </c>
      <c r="I31" s="20"/>
      <c r="L31" s="132"/>
      <c r="M31" s="132"/>
      <c r="N31" s="132"/>
    </row>
    <row r="32" spans="1:14" s="22" customFormat="1" ht="19.95" customHeight="1">
      <c r="A32" s="20" t="s">
        <v>191</v>
      </c>
      <c r="B32" s="10" t="s">
        <v>218</v>
      </c>
      <c r="C32" s="51">
        <v>39579</v>
      </c>
      <c r="D32" s="11">
        <v>10</v>
      </c>
      <c r="E32" s="5" t="str">
        <f>IF(D32&lt;10,"младшая",IF(D32&lt;14,"средняя","старшая"))</f>
        <v>средняя</v>
      </c>
      <c r="F32" s="6" t="s">
        <v>176</v>
      </c>
      <c r="G32" s="5" t="s">
        <v>90</v>
      </c>
      <c r="H32" s="5" t="s">
        <v>127</v>
      </c>
      <c r="I32" s="20"/>
      <c r="L32" s="132"/>
      <c r="M32" s="132"/>
      <c r="N32" s="132"/>
    </row>
    <row r="33" spans="1:14" s="22" customFormat="1" ht="19.95" customHeight="1">
      <c r="A33" s="20"/>
      <c r="B33" s="10"/>
      <c r="C33" s="51"/>
      <c r="D33" s="11"/>
      <c r="E33" s="3"/>
      <c r="F33" s="5"/>
      <c r="G33" s="5"/>
      <c r="H33" s="5" t="s">
        <v>128</v>
      </c>
      <c r="I33" s="20"/>
      <c r="L33" s="132"/>
      <c r="M33" s="132"/>
      <c r="N33" s="132"/>
    </row>
    <row r="34" spans="1:14" s="22" customFormat="1" ht="19.95" customHeight="1">
      <c r="A34" s="20" t="s">
        <v>192</v>
      </c>
      <c r="B34" s="10" t="s">
        <v>91</v>
      </c>
      <c r="C34" s="51">
        <v>39851</v>
      </c>
      <c r="D34" s="11">
        <v>10</v>
      </c>
      <c r="E34" s="5" t="str">
        <f>IF(D34&lt;10,"младшая",IF(D34&lt;14,"средняя","старшая"))</f>
        <v>средняя</v>
      </c>
      <c r="F34" s="6" t="s">
        <v>175</v>
      </c>
      <c r="G34" s="5" t="s">
        <v>92</v>
      </c>
      <c r="H34" s="5" t="s">
        <v>133</v>
      </c>
      <c r="I34" s="20"/>
      <c r="L34" s="132"/>
      <c r="M34" s="132"/>
      <c r="N34" s="132"/>
    </row>
    <row r="35" spans="1:14" s="22" customFormat="1" ht="19.95" customHeight="1">
      <c r="A35" s="20"/>
      <c r="B35" s="10"/>
      <c r="C35" s="51"/>
      <c r="D35" s="11"/>
      <c r="E35" s="3"/>
      <c r="F35" s="5"/>
      <c r="G35" s="5"/>
      <c r="H35" s="5" t="s">
        <v>134</v>
      </c>
      <c r="I35" s="20"/>
      <c r="L35" s="132"/>
      <c r="M35" s="132"/>
      <c r="N35" s="132"/>
    </row>
    <row r="36" spans="1:14" s="22" customFormat="1" ht="19.95" customHeight="1">
      <c r="A36" s="20" t="s">
        <v>193</v>
      </c>
      <c r="B36" s="10" t="s">
        <v>220</v>
      </c>
      <c r="C36" s="51">
        <v>38654</v>
      </c>
      <c r="D36" s="11">
        <f>ROUNDDOWN((C$1-C36)/365,0)</f>
        <v>13</v>
      </c>
      <c r="E36" s="5" t="str">
        <f>IF(D36&lt;10,"младшая",IF(D36&lt;14,"средняя","старшая"))</f>
        <v>средняя</v>
      </c>
      <c r="F36" s="6" t="s">
        <v>175</v>
      </c>
      <c r="G36" s="5" t="s">
        <v>10</v>
      </c>
      <c r="H36" s="5" t="s">
        <v>154</v>
      </c>
      <c r="I36" s="20"/>
      <c r="L36" s="131"/>
      <c r="M36" s="132"/>
      <c r="N36" s="132"/>
    </row>
    <row r="37" spans="1:14" s="22" customFormat="1" ht="19.95" customHeight="1">
      <c r="A37" s="20"/>
      <c r="B37" s="10"/>
      <c r="C37" s="51"/>
      <c r="D37" s="11"/>
      <c r="E37" s="3"/>
      <c r="F37" s="5"/>
      <c r="G37" s="5"/>
      <c r="H37" s="5" t="s">
        <v>155</v>
      </c>
      <c r="I37" s="20"/>
      <c r="L37" s="132"/>
      <c r="M37" s="132"/>
      <c r="N37" s="132"/>
    </row>
    <row r="38" spans="1:14" s="22" customFormat="1" ht="19.95" customHeight="1">
      <c r="A38" s="20" t="s">
        <v>194</v>
      </c>
      <c r="B38" s="10" t="s">
        <v>11</v>
      </c>
      <c r="C38" s="51">
        <v>37784</v>
      </c>
      <c r="D38" s="11">
        <f>ROUNDDOWN((C$1-C38)/365,0)</f>
        <v>15</v>
      </c>
      <c r="E38" s="5" t="str">
        <f>IF(D38&lt;10,"младшая",IF(D38&lt;14,"средняя","старшая"))</f>
        <v>старшая</v>
      </c>
      <c r="F38" s="6" t="s">
        <v>175</v>
      </c>
      <c r="G38" s="5" t="s">
        <v>9</v>
      </c>
      <c r="H38" s="5" t="s">
        <v>143</v>
      </c>
      <c r="I38" s="20"/>
      <c r="L38" s="131"/>
      <c r="M38" s="132"/>
      <c r="N38" s="132"/>
    </row>
    <row r="39" spans="1:14" s="22" customFormat="1" ht="19.95" customHeight="1">
      <c r="A39" s="20"/>
      <c r="B39" s="10"/>
      <c r="C39" s="51"/>
      <c r="D39" s="11"/>
      <c r="E39" s="3"/>
      <c r="F39" s="5"/>
      <c r="G39" s="5"/>
      <c r="H39" s="5" t="s">
        <v>144</v>
      </c>
      <c r="I39" s="20"/>
      <c r="L39" s="132"/>
      <c r="M39" s="132"/>
      <c r="N39" s="132"/>
    </row>
    <row r="40" spans="1:14" s="22" customFormat="1" ht="19.95" customHeight="1">
      <c r="A40" s="20" t="s">
        <v>195</v>
      </c>
      <c r="B40" s="10" t="s">
        <v>226</v>
      </c>
      <c r="C40" s="137">
        <v>38417</v>
      </c>
      <c r="D40" s="11">
        <f>ROUNDDOWN((C$1-C40)/365,0)</f>
        <v>14</v>
      </c>
      <c r="E40" s="5" t="str">
        <f>IF(D40&lt;10,"младшая",IF(D40&lt;14,"средняя","старшая"))</f>
        <v>старшая</v>
      </c>
      <c r="F40" s="6" t="s">
        <v>176</v>
      </c>
      <c r="G40" s="5" t="s">
        <v>9</v>
      </c>
      <c r="H40" s="5" t="s">
        <v>141</v>
      </c>
      <c r="I40" s="10"/>
      <c r="L40" s="131"/>
      <c r="M40" s="132"/>
      <c r="N40" s="132"/>
    </row>
    <row r="41" spans="1:14" s="22" customFormat="1" ht="19.95" customHeight="1">
      <c r="A41" s="20"/>
      <c r="B41" s="10"/>
      <c r="C41" s="10"/>
      <c r="D41" s="11"/>
      <c r="E41" s="10"/>
      <c r="F41" s="10"/>
      <c r="G41" s="5"/>
      <c r="H41" s="5" t="s">
        <v>142</v>
      </c>
      <c r="I41" s="10"/>
      <c r="L41" s="132"/>
      <c r="M41" s="132"/>
      <c r="N41" s="132"/>
    </row>
    <row r="42" spans="1:14" s="22" customFormat="1" ht="19.95" customHeight="1">
      <c r="A42" s="20" t="s">
        <v>196</v>
      </c>
      <c r="B42" s="10" t="s">
        <v>219</v>
      </c>
      <c r="C42" s="10"/>
      <c r="D42" s="11">
        <v>17</v>
      </c>
      <c r="E42" s="5" t="str">
        <f>IF(D42&lt;10,"младшая",IF(D42&lt;14,"средняя","старшая"))</f>
        <v>старшая</v>
      </c>
      <c r="F42" s="5" t="s">
        <v>174</v>
      </c>
      <c r="G42" s="5" t="s">
        <v>60</v>
      </c>
      <c r="H42" s="5" t="s">
        <v>67</v>
      </c>
      <c r="I42" s="10"/>
      <c r="L42" s="132"/>
      <c r="M42" s="132"/>
      <c r="N42" s="132"/>
    </row>
    <row r="43" spans="1:14" s="22" customFormat="1" ht="19.95" customHeight="1">
      <c r="A43" s="20"/>
      <c r="B43" s="10"/>
      <c r="C43" s="10"/>
      <c r="D43" s="11"/>
      <c r="E43" s="10"/>
      <c r="F43" s="10"/>
      <c r="G43" s="5"/>
      <c r="H43" s="5" t="s">
        <v>177</v>
      </c>
      <c r="I43" s="10"/>
      <c r="L43" s="132"/>
      <c r="M43" s="132"/>
      <c r="N43" s="132"/>
    </row>
    <row r="44" spans="1:14" s="22" customFormat="1" ht="19.95" customHeight="1">
      <c r="A44" s="20" t="s">
        <v>197</v>
      </c>
      <c r="B44" s="10" t="s">
        <v>84</v>
      </c>
      <c r="C44" s="51">
        <v>38133</v>
      </c>
      <c r="D44" s="11">
        <v>14</v>
      </c>
      <c r="E44" s="5" t="str">
        <f>IF(D44&lt;10,"младшая",IF(D44&lt;14,"средняя","старшая"))</f>
        <v>старшая</v>
      </c>
      <c r="F44" s="5" t="s">
        <v>174</v>
      </c>
      <c r="G44" s="5" t="s">
        <v>81</v>
      </c>
      <c r="H44" s="5" t="s">
        <v>85</v>
      </c>
      <c r="I44" s="10"/>
      <c r="L44" s="132"/>
      <c r="M44" s="132"/>
      <c r="N44" s="132"/>
    </row>
    <row r="45" spans="1:14" s="22" customFormat="1" ht="19.95" customHeight="1">
      <c r="A45" s="20"/>
      <c r="B45" s="10"/>
      <c r="C45" s="51"/>
      <c r="D45" s="11"/>
      <c r="E45" s="5"/>
      <c r="F45" s="10"/>
      <c r="G45" s="5"/>
      <c r="H45" s="5" t="s">
        <v>86</v>
      </c>
      <c r="I45" s="10"/>
      <c r="L45" s="132"/>
      <c r="M45" s="132"/>
      <c r="N45" s="132"/>
    </row>
    <row r="46" spans="1:14" s="22" customFormat="1" ht="19.95" customHeight="1">
      <c r="A46" s="20" t="s">
        <v>198</v>
      </c>
      <c r="B46" s="10" t="s">
        <v>88</v>
      </c>
      <c r="C46" s="51">
        <v>38188</v>
      </c>
      <c r="D46" s="11">
        <f>ROUNDDOWN((C$1-C46)/365,0)</f>
        <v>14</v>
      </c>
      <c r="E46" s="5" t="str">
        <f>IF(D46&lt;10,"младшая",IF(D46&lt;14,"средняя","старшая"))</f>
        <v>старшая</v>
      </c>
      <c r="F46" s="6" t="s">
        <v>176</v>
      </c>
      <c r="G46" s="5" t="s">
        <v>9</v>
      </c>
      <c r="H46" s="5" t="s">
        <v>139</v>
      </c>
      <c r="I46" s="10"/>
      <c r="L46" s="132"/>
      <c r="M46" s="132"/>
    </row>
    <row r="47" spans="1:14" s="22" customFormat="1" ht="19.95" customHeight="1">
      <c r="A47" s="20"/>
      <c r="B47" s="10"/>
      <c r="C47" s="51"/>
      <c r="D47" s="11"/>
      <c r="E47" s="5"/>
      <c r="F47" s="10"/>
      <c r="G47" s="5"/>
      <c r="H47" s="5" t="s">
        <v>140</v>
      </c>
      <c r="I47" s="10"/>
      <c r="L47" s="132"/>
      <c r="M47" s="132"/>
    </row>
    <row r="48" spans="1:14" s="22" customFormat="1" ht="19.95" customHeight="1">
      <c r="A48" s="20"/>
      <c r="B48" s="10"/>
      <c r="C48" s="51"/>
      <c r="D48" s="11"/>
      <c r="E48" s="5"/>
      <c r="F48" s="10"/>
      <c r="G48" s="5"/>
      <c r="H48" s="5"/>
      <c r="I48" s="142"/>
      <c r="L48" s="132"/>
      <c r="M48" s="132"/>
    </row>
    <row r="49" spans="1:44" s="22" customFormat="1" ht="19.95" customHeight="1">
      <c r="A49" s="20"/>
      <c r="B49" s="169" t="s">
        <v>159</v>
      </c>
      <c r="C49" s="133"/>
      <c r="D49" s="134"/>
      <c r="E49" s="134"/>
      <c r="F49" s="1"/>
      <c r="G49" s="1"/>
      <c r="H49" s="1"/>
      <c r="I49" s="23"/>
    </row>
    <row r="50" spans="1:44" s="22" customFormat="1" ht="19.95" customHeight="1">
      <c r="A50" s="20" t="s">
        <v>178</v>
      </c>
      <c r="B50" s="10" t="s">
        <v>87</v>
      </c>
      <c r="C50" s="51">
        <v>40279</v>
      </c>
      <c r="D50" s="11">
        <v>8</v>
      </c>
      <c r="E50" s="3" t="str">
        <f>IF(D50&lt;10,"младшая",IF(D50&lt;14,"средняя","старшая"))</f>
        <v>младшая</v>
      </c>
      <c r="F50" s="6" t="s">
        <v>176</v>
      </c>
      <c r="G50" s="5" t="s">
        <v>9</v>
      </c>
      <c r="H50" s="5" t="s">
        <v>145</v>
      </c>
      <c r="I50" s="20"/>
      <c r="L50" s="132"/>
      <c r="M50" s="132"/>
    </row>
    <row r="51" spans="1:44" s="22" customFormat="1" ht="19.95" customHeight="1">
      <c r="A51" s="20"/>
      <c r="B51" s="10" t="s">
        <v>8</v>
      </c>
      <c r="C51" s="51">
        <v>40179</v>
      </c>
      <c r="D51" s="11">
        <f>ROUNDDOWN((C$1-C51)/365,0)</f>
        <v>9</v>
      </c>
      <c r="E51" s="5"/>
      <c r="F51" s="5"/>
      <c r="G51" s="5"/>
      <c r="H51" s="5" t="s">
        <v>146</v>
      </c>
      <c r="I51" s="20"/>
      <c r="L51" s="132"/>
    </row>
    <row r="52" spans="1:44" s="22" customFormat="1" ht="19.95" customHeight="1">
      <c r="A52" s="20"/>
      <c r="B52" s="10"/>
      <c r="C52" s="51"/>
      <c r="D52" s="11"/>
      <c r="E52" s="5"/>
      <c r="F52" s="10"/>
      <c r="G52" s="5"/>
      <c r="H52" s="5"/>
      <c r="I52" s="10"/>
      <c r="L52" s="132"/>
      <c r="M52" s="132"/>
    </row>
    <row r="53" spans="1:44" s="22" customFormat="1" ht="19.95" customHeight="1">
      <c r="A53" s="20"/>
      <c r="B53" s="10"/>
      <c r="C53" s="51"/>
      <c r="D53" s="11"/>
      <c r="E53" s="5"/>
      <c r="F53" s="10"/>
      <c r="G53" s="5"/>
      <c r="H53" s="5"/>
      <c r="I53" s="10"/>
      <c r="L53" s="132"/>
      <c r="M53" s="132"/>
    </row>
    <row r="54" spans="1:44" ht="19.95" customHeight="1">
      <c r="A54" s="7"/>
      <c r="B54" s="169" t="s">
        <v>161</v>
      </c>
      <c r="C54" s="54"/>
      <c r="D54" s="26"/>
      <c r="E54" s="26"/>
      <c r="F54" s="7"/>
      <c r="G54" s="7"/>
      <c r="H54" s="5"/>
      <c r="I54" s="7"/>
      <c r="J54" s="22"/>
      <c r="K54" s="22"/>
      <c r="L54" s="22"/>
      <c r="M54" s="22"/>
      <c r="N54" s="13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1:44" ht="19.95" customHeight="1">
      <c r="A55" s="7" t="s">
        <v>178</v>
      </c>
      <c r="B55" s="10" t="s">
        <v>53</v>
      </c>
      <c r="C55" s="54"/>
      <c r="D55" s="26"/>
      <c r="E55" s="3" t="s">
        <v>6</v>
      </c>
      <c r="F55" s="5" t="s">
        <v>174</v>
      </c>
      <c r="G55" s="7"/>
      <c r="H55" s="5" t="s">
        <v>78</v>
      </c>
      <c r="I55" s="7"/>
      <c r="J55" s="22"/>
      <c r="K55" s="22"/>
      <c r="L55" s="132"/>
      <c r="M55" s="132"/>
      <c r="N55" s="13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6" spans="1:44">
      <c r="A56" s="7"/>
      <c r="B56" s="25"/>
      <c r="C56" s="54"/>
      <c r="D56" s="26"/>
      <c r="E56" s="26"/>
      <c r="F56" s="7"/>
      <c r="G56" s="7"/>
      <c r="H56" s="5" t="s">
        <v>79</v>
      </c>
      <c r="I56" s="7"/>
      <c r="J56" s="22"/>
      <c r="K56" s="22"/>
      <c r="L56" s="22"/>
      <c r="M56" s="22"/>
      <c r="N56" s="13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1:44" s="22" customFormat="1" ht="19.95" customHeight="1">
      <c r="A57" s="20"/>
      <c r="B57" s="169" t="s">
        <v>158</v>
      </c>
      <c r="C57" s="51"/>
      <c r="D57" s="11"/>
      <c r="E57" s="3"/>
      <c r="F57" s="5"/>
      <c r="G57" s="5"/>
      <c r="H57" s="5"/>
      <c r="I57" s="20"/>
      <c r="M57" s="132"/>
      <c r="N57" s="132"/>
    </row>
    <row r="58" spans="1:44" s="22" customFormat="1" ht="19.95" customHeight="1">
      <c r="A58" s="20" t="s">
        <v>178</v>
      </c>
      <c r="B58" s="10" t="s">
        <v>115</v>
      </c>
      <c r="C58" s="51">
        <v>40179</v>
      </c>
      <c r="D58" s="11">
        <v>9</v>
      </c>
      <c r="E58" s="3" t="str">
        <f>IF(D58&lt;10,"младшая",IF(D58&lt;14,"средняя","старшая"))</f>
        <v>младшая</v>
      </c>
      <c r="F58" s="5" t="s">
        <v>174</v>
      </c>
      <c r="G58" s="5" t="s">
        <v>121</v>
      </c>
      <c r="H58" s="5" t="s">
        <v>116</v>
      </c>
      <c r="I58" s="20"/>
      <c r="L58" s="140"/>
      <c r="M58" s="141"/>
      <c r="N58" s="132"/>
    </row>
    <row r="59" spans="1:44" s="22" customFormat="1" ht="19.95" customHeight="1">
      <c r="A59" s="20"/>
      <c r="B59" s="10"/>
      <c r="C59" s="51"/>
      <c r="D59" s="11"/>
      <c r="E59" s="3"/>
      <c r="F59" s="5"/>
      <c r="G59" s="5"/>
      <c r="H59" s="5" t="s">
        <v>117</v>
      </c>
      <c r="I59" s="20"/>
      <c r="L59" s="132"/>
      <c r="M59" s="132"/>
      <c r="N59" s="132"/>
    </row>
    <row r="60" spans="1:44" s="22" customFormat="1" ht="19.95" customHeight="1">
      <c r="A60" s="20" t="s">
        <v>179</v>
      </c>
      <c r="B60" s="10" t="s">
        <v>48</v>
      </c>
      <c r="C60" s="51"/>
      <c r="D60" s="11">
        <v>8</v>
      </c>
      <c r="E60" s="3" t="str">
        <f>IF(D60&lt;10,"младшая",IF(D60&lt;14,"средняя","старшая"))</f>
        <v>младшая</v>
      </c>
      <c r="F60" s="5" t="s">
        <v>174</v>
      </c>
      <c r="G60" s="5" t="s">
        <v>49</v>
      </c>
      <c r="H60" s="5" t="s">
        <v>50</v>
      </c>
      <c r="I60" s="20"/>
      <c r="L60" s="132"/>
      <c r="M60" s="141"/>
      <c r="N60" s="132"/>
    </row>
    <row r="61" spans="1:44" s="22" customFormat="1" ht="19.95" customHeight="1">
      <c r="A61" s="20"/>
      <c r="B61" s="10"/>
      <c r="C61" s="51"/>
      <c r="D61" s="11"/>
      <c r="E61" s="10"/>
      <c r="F61" s="5"/>
      <c r="G61" s="5"/>
      <c r="H61" s="5" t="s">
        <v>51</v>
      </c>
      <c r="I61" s="20"/>
      <c r="L61" s="132"/>
      <c r="M61" s="132"/>
      <c r="N61" s="132"/>
    </row>
    <row r="62" spans="1:44" s="22" customFormat="1" ht="19.95" customHeight="1">
      <c r="A62" s="20" t="s">
        <v>180</v>
      </c>
      <c r="B62" s="10" t="s">
        <v>71</v>
      </c>
      <c r="C62" s="51">
        <v>40157</v>
      </c>
      <c r="D62" s="11">
        <v>8</v>
      </c>
      <c r="E62" s="3" t="str">
        <f>IF(D62&lt;10,"младшая",IF(D62&lt;14,"средняя","старшая"))</f>
        <v>младшая</v>
      </c>
      <c r="F62" s="5" t="s">
        <v>174</v>
      </c>
      <c r="G62" s="5" t="s">
        <v>72</v>
      </c>
      <c r="H62" s="5" t="s">
        <v>73</v>
      </c>
      <c r="I62" s="20"/>
      <c r="L62" s="132"/>
      <c r="M62" s="141"/>
      <c r="N62" s="132"/>
    </row>
    <row r="63" spans="1:44" s="22" customFormat="1" ht="19.95" customHeight="1">
      <c r="A63" s="20"/>
      <c r="B63" s="10"/>
      <c r="C63" s="51"/>
      <c r="D63" s="11"/>
      <c r="E63" s="10"/>
      <c r="F63" s="5"/>
      <c r="G63" s="5"/>
      <c r="H63" s="5" t="s">
        <v>34</v>
      </c>
      <c r="I63" s="20"/>
      <c r="L63" s="132"/>
      <c r="M63" s="132"/>
      <c r="N63" s="132"/>
    </row>
    <row r="64" spans="1:44" s="22" customFormat="1" ht="19.95" customHeight="1">
      <c r="A64" s="20" t="s">
        <v>181</v>
      </c>
      <c r="B64" s="10" t="s">
        <v>221</v>
      </c>
      <c r="C64" s="51"/>
      <c r="D64" s="11">
        <v>10</v>
      </c>
      <c r="E64" s="3" t="str">
        <f>IF(D64&lt;10,"младшая",IF(D64&lt;14,"средняя","старшая"))</f>
        <v>средняя</v>
      </c>
      <c r="F64" s="5" t="s">
        <v>174</v>
      </c>
      <c r="G64" s="5" t="s">
        <v>60</v>
      </c>
      <c r="H64" s="5" t="s">
        <v>69</v>
      </c>
      <c r="I64" s="20"/>
      <c r="L64" s="132"/>
      <c r="M64" s="141"/>
      <c r="N64" s="132"/>
    </row>
    <row r="65" spans="1:14" s="22" customFormat="1" ht="19.95" customHeight="1">
      <c r="A65" s="20"/>
      <c r="B65" s="10"/>
      <c r="C65" s="51"/>
      <c r="D65" s="11"/>
      <c r="E65" s="3"/>
      <c r="F65" s="5"/>
      <c r="G65" s="5"/>
      <c r="H65" s="5" t="s">
        <v>70</v>
      </c>
      <c r="I65" s="20"/>
      <c r="M65" s="132"/>
      <c r="N65" s="132"/>
    </row>
    <row r="66" spans="1:14" s="22" customFormat="1" ht="19.95" customHeight="1">
      <c r="A66" s="20" t="s">
        <v>182</v>
      </c>
      <c r="B66" s="10" t="s">
        <v>109</v>
      </c>
      <c r="C66" s="51">
        <v>39018</v>
      </c>
      <c r="D66" s="11">
        <v>12</v>
      </c>
      <c r="E66" s="3" t="str">
        <f>IF(D66&lt;10,"младшая",IF(D66&lt;14,"средняя","старшая"))</f>
        <v>средняя</v>
      </c>
      <c r="F66" s="5" t="s">
        <v>174</v>
      </c>
      <c r="G66" s="5" t="s">
        <v>106</v>
      </c>
      <c r="H66" s="5" t="s">
        <v>110</v>
      </c>
      <c r="I66" s="20"/>
      <c r="L66" s="132"/>
      <c r="M66" s="141"/>
      <c r="N66" s="132"/>
    </row>
    <row r="67" spans="1:14" s="22" customFormat="1" ht="19.95" customHeight="1">
      <c r="A67" s="20"/>
      <c r="B67" s="10"/>
      <c r="C67" s="51"/>
      <c r="D67" s="11"/>
      <c r="E67" s="3"/>
      <c r="F67" s="5"/>
      <c r="G67" s="5"/>
      <c r="H67" s="5" t="s">
        <v>111</v>
      </c>
      <c r="I67" s="20"/>
      <c r="L67" s="132"/>
      <c r="M67" s="132"/>
      <c r="N67" s="132"/>
    </row>
    <row r="68" spans="1:14" s="22" customFormat="1" ht="19.95" customHeight="1">
      <c r="A68" s="20" t="s">
        <v>183</v>
      </c>
      <c r="B68" s="10" t="s">
        <v>222</v>
      </c>
      <c r="C68" s="51"/>
      <c r="D68" s="11"/>
      <c r="E68" s="3"/>
      <c r="F68" s="5" t="s">
        <v>174</v>
      </c>
      <c r="G68" s="5" t="s">
        <v>125</v>
      </c>
      <c r="H68" s="5" t="s">
        <v>123</v>
      </c>
      <c r="I68" s="20"/>
      <c r="L68" s="132"/>
      <c r="M68" s="141"/>
      <c r="N68" s="132"/>
    </row>
    <row r="69" spans="1:14" s="22" customFormat="1" ht="19.95" customHeight="1">
      <c r="A69" s="20"/>
      <c r="B69" s="10"/>
      <c r="C69" s="51"/>
      <c r="D69" s="11"/>
      <c r="E69" s="3"/>
      <c r="F69" s="5"/>
      <c r="G69" s="5"/>
      <c r="H69" s="5" t="s">
        <v>124</v>
      </c>
      <c r="I69" s="20"/>
      <c r="M69" s="132"/>
      <c r="N69" s="132"/>
    </row>
    <row r="70" spans="1:14" s="22" customFormat="1" ht="19.95" customHeight="1">
      <c r="A70" s="20" t="s">
        <v>184</v>
      </c>
      <c r="B70" s="10" t="s">
        <v>227</v>
      </c>
      <c r="C70" s="51">
        <v>38602</v>
      </c>
      <c r="D70" s="11">
        <v>13</v>
      </c>
      <c r="E70" s="5" t="str">
        <f>IF(D70&lt;10,"младшая",IF(D70&lt;14,"средняя","старшая"))</f>
        <v>средняя</v>
      </c>
      <c r="F70" s="5" t="s">
        <v>174</v>
      </c>
      <c r="G70" s="5" t="s">
        <v>53</v>
      </c>
      <c r="H70" s="5" t="s">
        <v>57</v>
      </c>
      <c r="I70" s="20"/>
      <c r="M70" s="132"/>
      <c r="N70" s="132"/>
    </row>
    <row r="71" spans="1:14" s="22" customFormat="1" ht="19.95" customHeight="1">
      <c r="A71" s="20"/>
      <c r="B71" s="10"/>
      <c r="C71" s="10"/>
      <c r="D71" s="11"/>
      <c r="E71" s="10"/>
      <c r="F71" s="10"/>
      <c r="G71" s="5"/>
      <c r="H71" s="5" t="s">
        <v>58</v>
      </c>
      <c r="I71" s="20"/>
      <c r="M71" s="132"/>
      <c r="N71" s="132"/>
    </row>
    <row r="72" spans="1:14" s="22" customFormat="1" ht="19.95" customHeight="1">
      <c r="A72" s="20" t="s">
        <v>185</v>
      </c>
      <c r="B72" s="10" t="s">
        <v>105</v>
      </c>
      <c r="C72" s="51">
        <v>38616</v>
      </c>
      <c r="D72" s="11">
        <v>13</v>
      </c>
      <c r="E72" s="5" t="str">
        <f>IF(D72&lt;10,"младшая",IF(D72&lt;14,"средняя","старшая"))</f>
        <v>средняя</v>
      </c>
      <c r="F72" s="5" t="s">
        <v>174</v>
      </c>
      <c r="G72" s="5" t="s">
        <v>106</v>
      </c>
      <c r="H72" s="5" t="s">
        <v>107</v>
      </c>
      <c r="I72" s="20"/>
      <c r="L72" s="132"/>
      <c r="M72" s="141"/>
      <c r="N72" s="132"/>
    </row>
    <row r="73" spans="1:14" s="22" customFormat="1" ht="19.95" customHeight="1">
      <c r="A73" s="20"/>
      <c r="B73" s="10"/>
      <c r="C73" s="51"/>
      <c r="D73" s="11"/>
      <c r="E73" s="3"/>
      <c r="F73" s="5"/>
      <c r="G73" s="5"/>
      <c r="H73" s="5" t="s">
        <v>108</v>
      </c>
      <c r="I73" s="20"/>
      <c r="L73" s="132"/>
      <c r="M73" s="132"/>
      <c r="N73" s="132"/>
    </row>
    <row r="74" spans="1:14" s="22" customFormat="1" ht="19.95" customHeight="1">
      <c r="A74" s="20" t="s">
        <v>186</v>
      </c>
      <c r="B74" s="10" t="s">
        <v>223</v>
      </c>
      <c r="C74" s="51">
        <v>39793</v>
      </c>
      <c r="D74" s="11">
        <v>10</v>
      </c>
      <c r="E74" s="3" t="str">
        <f>IF(D74&lt;10,"младшая",IF(D74&lt;14,"средняя","старшая"))</f>
        <v>средняя</v>
      </c>
      <c r="F74" s="5" t="s">
        <v>174</v>
      </c>
      <c r="G74" s="5" t="s">
        <v>75</v>
      </c>
      <c r="H74" s="5" t="s">
        <v>77</v>
      </c>
      <c r="I74" s="20"/>
      <c r="L74" s="132"/>
      <c r="M74" s="141"/>
      <c r="N74" s="132"/>
    </row>
    <row r="75" spans="1:14" s="22" customFormat="1" ht="19.95" customHeight="1">
      <c r="A75" s="20"/>
      <c r="B75" s="10"/>
      <c r="C75" s="51"/>
      <c r="D75" s="11"/>
      <c r="E75" s="3"/>
      <c r="F75" s="5"/>
      <c r="G75" s="5"/>
      <c r="H75" s="5" t="s">
        <v>76</v>
      </c>
      <c r="I75" s="20"/>
      <c r="L75" s="132"/>
      <c r="M75" s="132"/>
      <c r="N75" s="132"/>
    </row>
    <row r="76" spans="1:14" s="22" customFormat="1" ht="19.95" customHeight="1">
      <c r="A76" s="20" t="s">
        <v>187</v>
      </c>
      <c r="B76" s="10" t="s">
        <v>224</v>
      </c>
      <c r="C76" s="51"/>
      <c r="D76" s="11">
        <v>15</v>
      </c>
      <c r="E76" s="5" t="str">
        <f>IF(D76&lt;10,"младшая",IF(D76&lt;14,"средняя","старшая"))</f>
        <v>старшая</v>
      </c>
      <c r="F76" s="5" t="s">
        <v>174</v>
      </c>
      <c r="G76" s="5" t="s">
        <v>53</v>
      </c>
      <c r="H76" s="5" t="s">
        <v>54</v>
      </c>
      <c r="I76" s="20"/>
      <c r="L76" s="132"/>
      <c r="M76" s="141"/>
      <c r="N76" s="132"/>
    </row>
    <row r="77" spans="1:14" s="22" customFormat="1" ht="19.95" customHeight="1">
      <c r="A77" s="20"/>
      <c r="B77" s="10"/>
      <c r="C77" s="51"/>
      <c r="D77" s="11"/>
      <c r="E77" s="3"/>
      <c r="F77" s="5"/>
      <c r="G77" s="5"/>
      <c r="H77" s="5" t="s">
        <v>126</v>
      </c>
      <c r="I77" s="20"/>
      <c r="M77" s="132"/>
      <c r="N77" s="132"/>
    </row>
    <row r="78" spans="1:14" s="22" customFormat="1" ht="19.95" customHeight="1">
      <c r="A78" s="20" t="s">
        <v>188</v>
      </c>
      <c r="B78" s="10" t="s">
        <v>63</v>
      </c>
      <c r="C78" s="51"/>
      <c r="D78" s="11">
        <v>14</v>
      </c>
      <c r="E78" s="5" t="str">
        <f>IF(D78&lt;10,"младшая",IF(D78&lt;14,"средняя","старшая"))</f>
        <v>старшая</v>
      </c>
      <c r="F78" s="5" t="s">
        <v>174</v>
      </c>
      <c r="G78" s="5" t="s">
        <v>60</v>
      </c>
      <c r="H78" s="5" t="s">
        <v>64</v>
      </c>
      <c r="I78" s="20"/>
      <c r="L78" s="132"/>
      <c r="M78" s="141"/>
      <c r="N78" s="132"/>
    </row>
    <row r="79" spans="1:14" s="22" customFormat="1" ht="19.95" customHeight="1">
      <c r="A79" s="20"/>
      <c r="B79" s="10"/>
      <c r="C79" s="51"/>
      <c r="D79" s="11"/>
      <c r="E79" s="3"/>
      <c r="F79" s="5"/>
      <c r="G79" s="5"/>
      <c r="H79" s="5" t="s">
        <v>65</v>
      </c>
      <c r="I79" s="20"/>
      <c r="L79" s="132"/>
      <c r="M79" s="132"/>
      <c r="N79" s="132"/>
    </row>
    <row r="80" spans="1:14" s="22" customFormat="1" ht="19.95" customHeight="1">
      <c r="A80" s="20" t="s">
        <v>189</v>
      </c>
      <c r="B80" s="10" t="s">
        <v>225</v>
      </c>
      <c r="C80" s="51"/>
      <c r="D80" s="11">
        <v>14</v>
      </c>
      <c r="E80" s="5" t="str">
        <f>IF(D80&lt;10,"младшая",IF(D80&lt;14,"средняя","старшая"))</f>
        <v>старшая</v>
      </c>
      <c r="F80" s="5" t="s">
        <v>174</v>
      </c>
      <c r="G80" s="5" t="s">
        <v>53</v>
      </c>
      <c r="H80" s="5" t="s">
        <v>54</v>
      </c>
      <c r="I80" s="20"/>
      <c r="L80" s="132"/>
      <c r="M80" s="141"/>
      <c r="N80" s="132"/>
    </row>
    <row r="81" spans="1:44" s="22" customFormat="1" ht="19.95" customHeight="1">
      <c r="A81" s="20"/>
      <c r="B81" s="10"/>
      <c r="C81" s="51"/>
      <c r="D81" s="11"/>
      <c r="E81" s="5"/>
      <c r="F81" s="5"/>
      <c r="G81" s="5"/>
      <c r="H81" s="5" t="s">
        <v>55</v>
      </c>
      <c r="I81" s="20"/>
      <c r="L81" s="132"/>
      <c r="M81" s="132"/>
      <c r="N81" s="132"/>
    </row>
    <row r="82" spans="1:44" s="22" customFormat="1" ht="19.95" customHeight="1">
      <c r="A82" s="20" t="s">
        <v>190</v>
      </c>
      <c r="B82" s="10" t="s">
        <v>59</v>
      </c>
      <c r="C82" s="51"/>
      <c r="D82" s="11">
        <v>14</v>
      </c>
      <c r="E82" s="5" t="str">
        <f>IF(D82&lt;10,"младшая",IF(D82&lt;14,"средняя","старшая"))</f>
        <v>старшая</v>
      </c>
      <c r="F82" s="5" t="s">
        <v>174</v>
      </c>
      <c r="G82" s="5" t="s">
        <v>60</v>
      </c>
      <c r="H82" s="5" t="s">
        <v>61</v>
      </c>
      <c r="I82" s="20"/>
      <c r="L82" s="132"/>
      <c r="M82" s="141"/>
      <c r="N82" s="132"/>
    </row>
    <row r="83" spans="1:44" s="22" customFormat="1" ht="19.95" customHeight="1">
      <c r="A83" s="20"/>
      <c r="B83" s="10"/>
      <c r="C83" s="51"/>
      <c r="D83" s="11"/>
      <c r="E83" s="5"/>
      <c r="F83" s="5"/>
      <c r="G83" s="5"/>
      <c r="H83" s="5" t="s">
        <v>62</v>
      </c>
      <c r="I83" s="20"/>
      <c r="L83" s="132"/>
      <c r="M83" s="132"/>
      <c r="N83" s="132"/>
    </row>
    <row r="84" spans="1:44" s="22" customFormat="1" ht="19.95" customHeight="1">
      <c r="A84" s="20" t="s">
        <v>191</v>
      </c>
      <c r="B84" s="10" t="s">
        <v>228</v>
      </c>
      <c r="C84" s="51"/>
      <c r="D84" s="11"/>
      <c r="E84" s="3" t="s">
        <v>6</v>
      </c>
      <c r="F84" s="5" t="s">
        <v>174</v>
      </c>
      <c r="G84" s="5"/>
      <c r="H84" s="5" t="s">
        <v>112</v>
      </c>
      <c r="I84" s="20"/>
      <c r="L84" s="132"/>
      <c r="M84" s="141"/>
      <c r="N84" s="132"/>
    </row>
    <row r="85" spans="1:44" s="22" customFormat="1" ht="19.95" customHeight="1">
      <c r="A85" s="20"/>
      <c r="B85" s="10"/>
      <c r="C85" s="51"/>
      <c r="D85" s="11"/>
      <c r="E85" s="3"/>
      <c r="F85" s="5"/>
      <c r="G85" s="5"/>
      <c r="H85" s="5" t="s">
        <v>113</v>
      </c>
      <c r="I85" s="20"/>
      <c r="M85" s="132"/>
      <c r="N85" s="132"/>
    </row>
    <row r="86" spans="1:44" s="135" customFormat="1" ht="19.95" customHeight="1">
      <c r="A86" s="23"/>
      <c r="B86" s="170"/>
      <c r="N86" s="13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</row>
    <row r="87" spans="1:44" s="135" customFormat="1" ht="19.95" customHeight="1">
      <c r="A87" s="23"/>
      <c r="B87" s="170"/>
      <c r="N87" s="13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</row>
    <row r="88" spans="1:44" s="135" customFormat="1" ht="19.95" customHeight="1">
      <c r="A88" s="23"/>
      <c r="B88" s="169" t="s">
        <v>160</v>
      </c>
      <c r="C88" s="51"/>
      <c r="D88" s="11"/>
      <c r="E88" s="5"/>
      <c r="F88" s="5"/>
      <c r="G88" s="5"/>
      <c r="H88" s="5"/>
      <c r="I88" s="20"/>
      <c r="J88" s="22"/>
      <c r="K88" s="22"/>
      <c r="L88" s="22"/>
      <c r="M88" s="22"/>
      <c r="N88" s="13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</row>
    <row r="89" spans="1:44" s="135" customFormat="1" ht="19.95" customHeight="1">
      <c r="A89" s="23" t="s">
        <v>178</v>
      </c>
      <c r="B89" s="10" t="s">
        <v>100</v>
      </c>
      <c r="C89" s="51">
        <v>39912</v>
      </c>
      <c r="D89" s="11">
        <v>9</v>
      </c>
      <c r="F89" s="5" t="s">
        <v>174</v>
      </c>
      <c r="G89" s="5" t="s">
        <v>114</v>
      </c>
      <c r="H89" s="5" t="s">
        <v>102</v>
      </c>
      <c r="I89" s="20"/>
      <c r="J89" s="22"/>
      <c r="K89" s="22"/>
      <c r="L89" s="132"/>
      <c r="M89" s="141"/>
      <c r="N89" s="13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</row>
    <row r="90" spans="1:44" s="135" customFormat="1" ht="19.95" customHeight="1">
      <c r="A90" s="23"/>
      <c r="B90" s="10" t="s">
        <v>101</v>
      </c>
      <c r="C90" s="51">
        <v>39853</v>
      </c>
      <c r="D90" s="11">
        <v>10</v>
      </c>
      <c r="E90" s="3" t="s">
        <v>16</v>
      </c>
      <c r="F90" s="5"/>
      <c r="G90" s="6"/>
      <c r="H90" s="5" t="s">
        <v>103</v>
      </c>
      <c r="I90" s="20"/>
      <c r="J90" s="22"/>
      <c r="K90" s="22"/>
      <c r="L90" s="22"/>
      <c r="M90" s="22"/>
      <c r="N90" s="13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</row>
    <row r="91" spans="1:44" s="135" customFormat="1" ht="19.95" customHeight="1">
      <c r="A91" s="23"/>
      <c r="B91" s="10"/>
      <c r="C91" s="51"/>
      <c r="D91" s="11"/>
      <c r="E91" s="5"/>
      <c r="F91" s="5"/>
      <c r="G91" s="5"/>
      <c r="H91" s="5"/>
      <c r="I91" s="20"/>
      <c r="J91" s="22"/>
      <c r="K91" s="22"/>
      <c r="L91" s="22"/>
      <c r="M91" s="22"/>
      <c r="N91" s="13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</row>
    <row r="92" spans="1:44" s="135" customFormat="1" ht="19.95" customHeight="1">
      <c r="A92" s="23" t="s">
        <v>179</v>
      </c>
      <c r="B92" s="10" t="s">
        <v>96</v>
      </c>
      <c r="C92" s="51">
        <v>39856</v>
      </c>
      <c r="D92" s="11">
        <v>10</v>
      </c>
      <c r="E92" s="3" t="s">
        <v>16</v>
      </c>
      <c r="F92" s="5" t="s">
        <v>174</v>
      </c>
      <c r="G92" s="5" t="s">
        <v>98</v>
      </c>
      <c r="H92" s="5" t="s">
        <v>99</v>
      </c>
      <c r="I92" s="20"/>
      <c r="J92" s="22"/>
      <c r="K92" s="22"/>
      <c r="L92" s="132"/>
      <c r="M92" s="141"/>
      <c r="N92" s="13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</row>
    <row r="93" spans="1:44" s="135" customFormat="1" ht="19.95" customHeight="1">
      <c r="A93" s="23"/>
      <c r="B93" s="10" t="s">
        <v>97</v>
      </c>
      <c r="C93" s="51">
        <v>39994</v>
      </c>
      <c r="D93" s="11">
        <v>9</v>
      </c>
      <c r="E93" s="5"/>
      <c r="F93" s="5"/>
      <c r="G93" s="5"/>
      <c r="H93" s="5" t="s">
        <v>104</v>
      </c>
      <c r="I93" s="20"/>
      <c r="J93" s="22"/>
      <c r="K93" s="22"/>
      <c r="L93" s="22"/>
      <c r="M93" s="22"/>
      <c r="N93" s="13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</row>
    <row r="94" spans="1:44" s="135" customFormat="1" ht="19.95" customHeight="1">
      <c r="A94" s="23"/>
      <c r="B94" s="10"/>
      <c r="C94" s="51"/>
      <c r="D94" s="11"/>
      <c r="E94" s="5"/>
      <c r="F94" s="5"/>
      <c r="G94" s="5"/>
      <c r="H94" s="5"/>
      <c r="I94" s="20"/>
      <c r="J94" s="22"/>
      <c r="K94" s="22"/>
      <c r="L94" s="22"/>
      <c r="M94" s="22"/>
      <c r="N94" s="13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</row>
    <row r="95" spans="1:44" s="136" customFormat="1" ht="19.95" customHeight="1">
      <c r="A95" s="1" t="s">
        <v>180</v>
      </c>
      <c r="B95" s="10" t="s">
        <v>15</v>
      </c>
      <c r="C95" s="51">
        <v>38417</v>
      </c>
      <c r="D95" s="11">
        <f t="shared" ref="D95:D96" si="0">ROUNDDOWN((C$1-C95)/365,0)</f>
        <v>14</v>
      </c>
      <c r="E95" s="5" t="str">
        <f t="shared" ref="E95:E96" si="1">IF(D95&lt;10,"младшая",IF(D95&lt;14,"средняя","старшая"))</f>
        <v>старшая</v>
      </c>
      <c r="F95" s="6" t="s">
        <v>175</v>
      </c>
      <c r="G95" s="5" t="s">
        <v>9</v>
      </c>
      <c r="H95" s="5" t="s">
        <v>147</v>
      </c>
      <c r="I95" s="20"/>
      <c r="J95" s="22"/>
      <c r="K95" s="22"/>
      <c r="L95" s="131"/>
      <c r="M95" s="141"/>
      <c r="N95" s="13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</row>
    <row r="96" spans="1:44" s="136" customFormat="1" ht="19.95" customHeight="1">
      <c r="A96" s="1"/>
      <c r="B96" s="10" t="s">
        <v>11</v>
      </c>
      <c r="C96" s="51">
        <v>37784</v>
      </c>
      <c r="D96" s="11">
        <f t="shared" si="0"/>
        <v>15</v>
      </c>
      <c r="E96" s="5" t="str">
        <f t="shared" si="1"/>
        <v>старшая</v>
      </c>
      <c r="F96" s="5"/>
      <c r="G96" s="5"/>
      <c r="H96" s="5" t="s">
        <v>148</v>
      </c>
      <c r="I96" s="20"/>
      <c r="J96" s="22"/>
      <c r="K96" s="22"/>
      <c r="L96" s="22"/>
      <c r="M96" s="22"/>
      <c r="N96" s="13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</row>
    <row r="97" spans="1:44" s="136" customFormat="1" ht="19.95" customHeight="1">
      <c r="A97" s="1"/>
      <c r="B97" s="10"/>
      <c r="C97" s="51"/>
      <c r="D97" s="11"/>
      <c r="E97" s="5"/>
      <c r="F97" s="5"/>
      <c r="G97" s="5"/>
      <c r="H97" s="5"/>
      <c r="I97" s="1"/>
      <c r="J97" s="22"/>
      <c r="K97" s="22"/>
      <c r="L97" s="22"/>
      <c r="M97" s="22"/>
      <c r="N97" s="13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</row>
    <row r="98" spans="1:44" s="136" customFormat="1" ht="19.95" customHeight="1">
      <c r="A98" s="1"/>
      <c r="B98" s="10"/>
      <c r="C98" s="51"/>
      <c r="D98" s="11"/>
      <c r="E98" s="5"/>
      <c r="F98" s="5"/>
      <c r="G98" s="5"/>
      <c r="H98" s="5"/>
      <c r="I98" s="1"/>
      <c r="J98" s="22"/>
      <c r="K98" s="22"/>
      <c r="L98" s="22"/>
      <c r="M98" s="22"/>
      <c r="N98" s="13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</row>
    <row r="99" spans="1:44" s="136" customFormat="1" ht="19.95" customHeight="1">
      <c r="A99" s="1"/>
      <c r="B99" s="10"/>
      <c r="C99" s="51"/>
      <c r="D99" s="11"/>
      <c r="E99" s="5"/>
      <c r="F99" s="5"/>
      <c r="G99" s="5"/>
      <c r="H99" s="5"/>
      <c r="I99" s="1"/>
      <c r="J99" s="22"/>
      <c r="K99" s="22"/>
      <c r="L99" s="22"/>
      <c r="M99" s="22"/>
      <c r="N99" s="13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</row>
    <row r="100" spans="1:44" s="136" customFormat="1" ht="19.95" customHeight="1">
      <c r="A100" s="1"/>
      <c r="B100" s="10"/>
      <c r="C100" s="51"/>
      <c r="D100" s="11"/>
      <c r="E100" s="5"/>
      <c r="F100" s="5"/>
      <c r="G100" s="5"/>
      <c r="H100" s="5"/>
      <c r="I100" s="1"/>
      <c r="J100" s="22"/>
      <c r="K100" s="22"/>
      <c r="L100" s="22"/>
      <c r="M100" s="22"/>
      <c r="N100" s="13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</row>
    <row r="101" spans="1:44" s="136" customFormat="1" ht="19.95" customHeight="1">
      <c r="A101" s="1"/>
      <c r="B101" s="10"/>
      <c r="C101" s="51"/>
      <c r="D101" s="11"/>
      <c r="E101" s="5"/>
      <c r="F101" s="5"/>
      <c r="G101" s="5"/>
      <c r="H101" s="5"/>
      <c r="I101" s="1"/>
      <c r="J101" s="22"/>
      <c r="K101" s="22"/>
      <c r="L101" s="22"/>
      <c r="M101" s="22"/>
      <c r="N101" s="13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</row>
    <row r="102" spans="1:44" ht="19.95" customHeight="1">
      <c r="A102" s="7"/>
      <c r="B102" s="25"/>
      <c r="C102" s="54"/>
      <c r="D102" s="26"/>
      <c r="E102" s="26"/>
      <c r="F102" s="7"/>
      <c r="G102" s="7"/>
      <c r="H102" s="5"/>
      <c r="I102" s="7"/>
      <c r="J102" s="22"/>
      <c r="K102" s="22"/>
      <c r="L102" s="22"/>
      <c r="M102" s="22"/>
      <c r="N102" s="13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</row>
    <row r="109" spans="1:44" s="33" customFormat="1" ht="19.95" customHeight="1">
      <c r="A109" s="29"/>
      <c r="B109" s="30"/>
      <c r="C109" s="55"/>
      <c r="D109" s="31"/>
      <c r="E109" s="31"/>
      <c r="F109" s="29"/>
      <c r="G109" s="32"/>
      <c r="H109" s="28"/>
      <c r="I109" s="29"/>
      <c r="J109" s="29"/>
      <c r="K109" s="29"/>
      <c r="L109" s="29"/>
    </row>
    <row r="110" spans="1:44" s="33" customFormat="1" ht="19.95" customHeight="1">
      <c r="A110" s="29"/>
      <c r="B110" s="30"/>
      <c r="C110" s="55"/>
      <c r="D110" s="31"/>
      <c r="E110" s="31"/>
      <c r="F110" s="29"/>
      <c r="G110" s="29"/>
      <c r="H110" s="28"/>
      <c r="I110" s="29"/>
      <c r="J110" s="29"/>
      <c r="K110" s="29"/>
      <c r="L110" s="29"/>
    </row>
    <row r="111" spans="1:44">
      <c r="A111" s="7"/>
      <c r="B111" s="25"/>
      <c r="C111" s="54"/>
      <c r="D111" s="26"/>
      <c r="E111" s="26"/>
      <c r="F111" s="7"/>
      <c r="G111" s="7"/>
      <c r="I111" s="7"/>
      <c r="J111" s="7"/>
      <c r="K111" s="7"/>
      <c r="L111" s="7"/>
    </row>
    <row r="112" spans="1:44">
      <c r="A112" s="7"/>
      <c r="B112" s="25"/>
      <c r="C112" s="54"/>
      <c r="D112" s="26"/>
      <c r="E112" s="26"/>
      <c r="F112" s="7"/>
      <c r="G112" s="7"/>
      <c r="I112" s="7"/>
      <c r="J112" s="7"/>
      <c r="K112" s="7"/>
      <c r="L112" s="7"/>
    </row>
    <row r="113" spans="1:12">
      <c r="A113" s="8"/>
      <c r="B113" s="25"/>
      <c r="C113" s="54"/>
      <c r="D113" s="26"/>
      <c r="E113" s="26"/>
      <c r="F113" s="7"/>
      <c r="G113" s="7"/>
      <c r="I113" s="7"/>
      <c r="J113" s="7"/>
      <c r="K113" s="7"/>
      <c r="L113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2"/>
  <sheetViews>
    <sheetView topLeftCell="A25" zoomScale="39" zoomScaleNormal="39" workbookViewId="0">
      <selection activeCell="A53" sqref="A53:A54"/>
    </sheetView>
  </sheetViews>
  <sheetFormatPr defaultColWidth="8.88671875" defaultRowHeight="36.6"/>
  <cols>
    <col min="1" max="1" width="4" style="59" bestFit="1" customWidth="1"/>
    <col min="2" max="2" width="49.6640625" style="68" customWidth="1"/>
    <col min="3" max="3" width="14.33203125" style="60" customWidth="1"/>
    <col min="4" max="4" width="0.88671875" style="61" hidden="1" customWidth="1"/>
    <col min="5" max="5" width="48.109375" style="67" customWidth="1"/>
    <col min="6" max="6" width="3.5546875" style="62" hidden="1" customWidth="1"/>
    <col min="7" max="7" width="11.109375" style="59" customWidth="1"/>
    <col min="8" max="8" width="1.6640625" style="59" customWidth="1"/>
    <col min="9" max="9" width="2" style="59" customWidth="1"/>
    <col min="10" max="10" width="1.21875" style="59" customWidth="1"/>
    <col min="11" max="11" width="1.44140625" style="72" customWidth="1"/>
    <col min="12" max="12" width="11.109375" style="59" customWidth="1"/>
    <col min="13" max="14" width="0.88671875" style="59" customWidth="1"/>
    <col min="15" max="16" width="1.44140625" style="59" customWidth="1"/>
    <col min="17" max="17" width="11.109375" style="59" customWidth="1"/>
    <col min="18" max="18" width="11.109375" style="59" hidden="1" customWidth="1"/>
    <col min="19" max="19" width="1.109375" style="59" customWidth="1"/>
    <col min="20" max="20" width="1.44140625" style="59" customWidth="1"/>
    <col min="21" max="21" width="1.109375" style="72" customWidth="1"/>
    <col min="22" max="22" width="17.88671875" style="82" customWidth="1"/>
    <col min="23" max="23" width="26.77734375" style="123" customWidth="1"/>
    <col min="24" max="24" width="32.88671875" style="124" bestFit="1" customWidth="1"/>
    <col min="25" max="25" width="34.109375" style="198" customWidth="1"/>
    <col min="26" max="26" width="18.109375" style="61" bestFit="1" customWidth="1"/>
    <col min="27" max="27" width="24.6640625" style="61" bestFit="1" customWidth="1"/>
    <col min="28" max="16384" width="8.88671875" style="61"/>
  </cols>
  <sheetData>
    <row r="1" spans="1:27" ht="33.6">
      <c r="G1" s="241" t="s">
        <v>17</v>
      </c>
      <c r="H1" s="242"/>
      <c r="I1" s="242"/>
      <c r="J1" s="242"/>
      <c r="K1" s="243"/>
      <c r="L1" s="241" t="s">
        <v>18</v>
      </c>
      <c r="M1" s="244"/>
      <c r="N1" s="244"/>
      <c r="O1" s="244"/>
      <c r="P1" s="245"/>
      <c r="Q1" s="241" t="s">
        <v>200</v>
      </c>
      <c r="R1" s="244"/>
      <c r="S1" s="244"/>
      <c r="T1" s="244"/>
      <c r="U1" s="245"/>
      <c r="V1" s="126" t="s">
        <v>28</v>
      </c>
      <c r="W1" s="127" t="s">
        <v>230</v>
      </c>
      <c r="X1" s="200"/>
      <c r="Y1" s="199"/>
      <c r="Z1" s="126"/>
      <c r="AA1" s="127"/>
    </row>
    <row r="2" spans="1:27" ht="70.2" customHeight="1">
      <c r="A2" s="37"/>
      <c r="B2" s="58" t="s">
        <v>0</v>
      </c>
      <c r="C2" s="196" t="s">
        <v>3</v>
      </c>
      <c r="D2" s="111" t="s">
        <v>3</v>
      </c>
      <c r="E2" s="9" t="s">
        <v>5</v>
      </c>
      <c r="F2" s="175" t="s">
        <v>6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28" t="s">
        <v>29</v>
      </c>
      <c r="W2" s="127" t="s">
        <v>231</v>
      </c>
      <c r="X2" s="200"/>
      <c r="Y2" s="199"/>
      <c r="Z2" s="128"/>
      <c r="AA2" s="127"/>
    </row>
    <row r="3" spans="1:27" ht="34.200000000000003" thickBot="1">
      <c r="A3" s="92"/>
      <c r="B3" s="165" t="s">
        <v>162</v>
      </c>
      <c r="C3" s="112"/>
      <c r="D3" s="113"/>
      <c r="E3" s="114"/>
      <c r="F3" s="115"/>
      <c r="G3" s="108"/>
      <c r="H3" s="177"/>
      <c r="I3" s="177"/>
      <c r="J3" s="177"/>
      <c r="K3" s="107"/>
      <c r="L3" s="108"/>
      <c r="M3" s="177"/>
      <c r="N3" s="177"/>
      <c r="O3" s="177"/>
      <c r="P3" s="107"/>
      <c r="Q3" s="108"/>
      <c r="R3" s="177"/>
      <c r="S3" s="177"/>
      <c r="T3" s="177"/>
      <c r="U3" s="107"/>
      <c r="V3" s="129" t="s">
        <v>30</v>
      </c>
      <c r="W3" s="127" t="s">
        <v>232</v>
      </c>
      <c r="X3" s="200"/>
      <c r="Y3" s="199"/>
      <c r="Z3" s="124"/>
    </row>
    <row r="4" spans="1:27" ht="39.75" customHeight="1" thickBot="1">
      <c r="A4" s="238">
        <v>1</v>
      </c>
      <c r="B4" s="225" t="s">
        <v>32</v>
      </c>
      <c r="C4" s="229" t="s">
        <v>163</v>
      </c>
      <c r="D4" s="73"/>
      <c r="E4" s="6" t="s">
        <v>33</v>
      </c>
      <c r="F4" s="86" t="s">
        <v>7</v>
      </c>
      <c r="G4" s="181">
        <v>4</v>
      </c>
      <c r="H4" s="182"/>
      <c r="I4" s="182"/>
      <c r="J4" s="180"/>
      <c r="K4" s="178"/>
      <c r="L4" s="179">
        <v>4</v>
      </c>
      <c r="M4" s="182"/>
      <c r="N4" s="182"/>
      <c r="O4" s="180"/>
      <c r="P4" s="178"/>
      <c r="Q4" s="181">
        <v>4.75</v>
      </c>
      <c r="R4" s="182"/>
      <c r="S4" s="182"/>
      <c r="T4" s="180"/>
      <c r="U4" s="178"/>
      <c r="V4" s="173">
        <f t="shared" ref="V4:V27" si="0">G4+H4+I4+J4+K4+L4+M4+N4+O4+P4+Q4+R4+S4+T4+U4</f>
        <v>12.75</v>
      </c>
      <c r="W4" s="231">
        <f>V4+V5</f>
        <v>27</v>
      </c>
      <c r="X4" s="125" t="str">
        <f>IF(W4&gt;28.9,"1 место",IF(W4&gt;26.9,"2 место",IF(W4&gt;24.9,"3 место","-")))</f>
        <v>2 место</v>
      </c>
    </row>
    <row r="5" spans="1:27" ht="40.5" customHeight="1" thickBot="1">
      <c r="A5" s="239"/>
      <c r="B5" s="226"/>
      <c r="C5" s="230"/>
      <c r="D5" s="74"/>
      <c r="E5" s="6" t="s">
        <v>34</v>
      </c>
      <c r="F5" s="87"/>
      <c r="G5" s="181">
        <v>5</v>
      </c>
      <c r="H5" s="182"/>
      <c r="I5" s="182"/>
      <c r="J5" s="180"/>
      <c r="K5" s="178"/>
      <c r="L5" s="179">
        <v>4.25</v>
      </c>
      <c r="M5" s="182"/>
      <c r="N5" s="182"/>
      <c r="O5" s="180"/>
      <c r="P5" s="178"/>
      <c r="Q5" s="181">
        <v>5</v>
      </c>
      <c r="R5" s="182"/>
      <c r="S5" s="182"/>
      <c r="T5" s="180"/>
      <c r="U5" s="178"/>
      <c r="V5" s="173">
        <f t="shared" si="0"/>
        <v>14.25</v>
      </c>
      <c r="W5" s="224"/>
      <c r="X5" s="168" t="str">
        <f t="shared" ref="X5:X68" si="1">IF(W5&gt;28.9,"1 место",IF(W5&gt;26.9,"2 место",IF(W5&gt;24.9,"3 место","-")))</f>
        <v>-</v>
      </c>
    </row>
    <row r="6" spans="1:27" ht="34.950000000000003" customHeight="1" thickBot="1">
      <c r="A6" s="228">
        <v>2</v>
      </c>
      <c r="B6" s="233" t="s">
        <v>80</v>
      </c>
      <c r="C6" s="236" t="s">
        <v>21</v>
      </c>
      <c r="D6" s="116"/>
      <c r="E6" s="6" t="s">
        <v>82</v>
      </c>
      <c r="F6" s="117"/>
      <c r="G6" s="181">
        <v>4</v>
      </c>
      <c r="H6" s="182"/>
      <c r="I6" s="182"/>
      <c r="J6" s="180"/>
      <c r="K6" s="178"/>
      <c r="L6" s="179">
        <v>4.75</v>
      </c>
      <c r="M6" s="182"/>
      <c r="N6" s="182"/>
      <c r="O6" s="180"/>
      <c r="P6" s="178"/>
      <c r="Q6" s="181">
        <v>4</v>
      </c>
      <c r="R6" s="182"/>
      <c r="S6" s="182"/>
      <c r="T6" s="180"/>
      <c r="U6" s="178"/>
      <c r="V6" s="173">
        <f t="shared" si="0"/>
        <v>12.75</v>
      </c>
      <c r="W6" s="231">
        <f t="shared" ref="W6" si="2">V6+V7</f>
        <v>25.5</v>
      </c>
      <c r="X6" s="168" t="str">
        <f t="shared" si="1"/>
        <v>3 место</v>
      </c>
    </row>
    <row r="7" spans="1:27" ht="31.95" customHeight="1" thickBot="1">
      <c r="A7" s="228"/>
      <c r="B7" s="226"/>
      <c r="C7" s="230"/>
      <c r="D7" s="74"/>
      <c r="E7" s="6" t="s">
        <v>83</v>
      </c>
      <c r="F7" s="85"/>
      <c r="G7" s="181">
        <v>3.75</v>
      </c>
      <c r="H7" s="182"/>
      <c r="I7" s="182"/>
      <c r="J7" s="180"/>
      <c r="K7" s="178"/>
      <c r="L7" s="179">
        <v>5</v>
      </c>
      <c r="M7" s="182"/>
      <c r="N7" s="182"/>
      <c r="O7" s="180"/>
      <c r="P7" s="178"/>
      <c r="Q7" s="181">
        <v>4</v>
      </c>
      <c r="R7" s="182"/>
      <c r="S7" s="182"/>
      <c r="T7" s="180"/>
      <c r="U7" s="178"/>
      <c r="V7" s="173">
        <f t="shared" si="0"/>
        <v>12.75</v>
      </c>
      <c r="W7" s="224"/>
      <c r="X7" s="168" t="str">
        <f t="shared" si="1"/>
        <v>-</v>
      </c>
    </row>
    <row r="8" spans="1:27" ht="31.2" customHeight="1" thickBot="1">
      <c r="A8" s="227">
        <v>3</v>
      </c>
      <c r="B8" s="225" t="s">
        <v>93</v>
      </c>
      <c r="C8" s="229" t="s">
        <v>163</v>
      </c>
      <c r="D8" s="75"/>
      <c r="E8" s="6" t="s">
        <v>118</v>
      </c>
      <c r="F8" s="86"/>
      <c r="G8" s="181">
        <v>4</v>
      </c>
      <c r="H8" s="182"/>
      <c r="I8" s="182"/>
      <c r="J8" s="180"/>
      <c r="K8" s="178"/>
      <c r="L8" s="179">
        <v>3.75</v>
      </c>
      <c r="M8" s="182"/>
      <c r="N8" s="182"/>
      <c r="O8" s="180"/>
      <c r="P8" s="178"/>
      <c r="Q8" s="181">
        <v>4.25</v>
      </c>
      <c r="R8" s="182"/>
      <c r="S8" s="182"/>
      <c r="T8" s="180"/>
      <c r="U8" s="178"/>
      <c r="V8" s="173">
        <f t="shared" si="0"/>
        <v>12</v>
      </c>
      <c r="W8" s="231">
        <f t="shared" ref="W8" si="3">V8+V9</f>
        <v>24.25</v>
      </c>
      <c r="X8" s="168" t="str">
        <f t="shared" si="1"/>
        <v>-</v>
      </c>
      <c r="Y8" s="198" t="s">
        <v>233</v>
      </c>
    </row>
    <row r="9" spans="1:27" ht="31.95" customHeight="1" thickBot="1">
      <c r="A9" s="228"/>
      <c r="B9" s="226"/>
      <c r="C9" s="230"/>
      <c r="D9" s="79"/>
      <c r="E9" s="6" t="s">
        <v>119</v>
      </c>
      <c r="F9" s="87"/>
      <c r="G9" s="181">
        <v>4.25</v>
      </c>
      <c r="H9" s="182"/>
      <c r="I9" s="182"/>
      <c r="J9" s="180"/>
      <c r="K9" s="178"/>
      <c r="L9" s="179">
        <v>4</v>
      </c>
      <c r="M9" s="182"/>
      <c r="N9" s="182"/>
      <c r="O9" s="180"/>
      <c r="P9" s="178"/>
      <c r="Q9" s="181">
        <v>4</v>
      </c>
      <c r="R9" s="182"/>
      <c r="S9" s="182"/>
      <c r="T9" s="180"/>
      <c r="U9" s="178"/>
      <c r="V9" s="173">
        <f t="shared" si="0"/>
        <v>12.25</v>
      </c>
      <c r="W9" s="224"/>
      <c r="X9" s="168" t="str">
        <f t="shared" si="1"/>
        <v>-</v>
      </c>
    </row>
    <row r="10" spans="1:27" ht="57" customHeight="1" thickBot="1">
      <c r="A10" s="227">
        <v>4</v>
      </c>
      <c r="B10" s="225" t="s">
        <v>87</v>
      </c>
      <c r="C10" s="229" t="s">
        <v>26</v>
      </c>
      <c r="D10" s="75"/>
      <c r="E10" s="6" t="s">
        <v>136</v>
      </c>
      <c r="F10" s="86"/>
      <c r="G10" s="181">
        <v>4.5</v>
      </c>
      <c r="H10" s="182"/>
      <c r="I10" s="182"/>
      <c r="J10" s="180"/>
      <c r="K10" s="178"/>
      <c r="L10" s="179">
        <v>4</v>
      </c>
      <c r="M10" s="182"/>
      <c r="N10" s="182"/>
      <c r="O10" s="180"/>
      <c r="P10" s="178"/>
      <c r="Q10" s="181">
        <v>4.75</v>
      </c>
      <c r="R10" s="182"/>
      <c r="S10" s="182"/>
      <c r="T10" s="180"/>
      <c r="U10" s="178"/>
      <c r="V10" s="173">
        <f t="shared" si="0"/>
        <v>13.25</v>
      </c>
      <c r="W10" s="231">
        <f t="shared" ref="W10" si="4">V10+V11</f>
        <v>28</v>
      </c>
      <c r="X10" s="168" t="str">
        <f t="shared" si="1"/>
        <v>2 место</v>
      </c>
    </row>
    <row r="11" spans="1:27" ht="31.95" customHeight="1" thickBot="1">
      <c r="A11" s="228"/>
      <c r="B11" s="226"/>
      <c r="C11" s="230"/>
      <c r="D11" s="76"/>
      <c r="E11" s="6" t="s">
        <v>135</v>
      </c>
      <c r="F11" s="87"/>
      <c r="G11" s="181">
        <v>4.75</v>
      </c>
      <c r="H11" s="182"/>
      <c r="I11" s="182"/>
      <c r="J11" s="180"/>
      <c r="K11" s="178"/>
      <c r="L11" s="179">
        <v>5</v>
      </c>
      <c r="M11" s="182"/>
      <c r="N11" s="182"/>
      <c r="O11" s="180"/>
      <c r="P11" s="178"/>
      <c r="Q11" s="181">
        <v>5</v>
      </c>
      <c r="R11" s="182"/>
      <c r="S11" s="182"/>
      <c r="T11" s="180"/>
      <c r="U11" s="178"/>
      <c r="V11" s="173">
        <f t="shared" si="0"/>
        <v>14.75</v>
      </c>
      <c r="W11" s="224"/>
      <c r="X11" s="168" t="str">
        <f t="shared" si="1"/>
        <v>-</v>
      </c>
    </row>
    <row r="12" spans="1:27" ht="31.2" customHeight="1" thickBot="1">
      <c r="A12" s="227">
        <v>5</v>
      </c>
      <c r="B12" s="233" t="s">
        <v>44</v>
      </c>
      <c r="C12" s="236" t="s">
        <v>26</v>
      </c>
      <c r="D12" s="80"/>
      <c r="E12" s="6" t="s">
        <v>46</v>
      </c>
      <c r="F12" s="88"/>
      <c r="G12" s="181">
        <v>3.75</v>
      </c>
      <c r="H12" s="182"/>
      <c r="I12" s="182"/>
      <c r="J12" s="180"/>
      <c r="K12" s="178"/>
      <c r="L12" s="179">
        <v>4</v>
      </c>
      <c r="M12" s="182"/>
      <c r="N12" s="182"/>
      <c r="O12" s="180"/>
      <c r="P12" s="178"/>
      <c r="Q12" s="181">
        <v>3.75</v>
      </c>
      <c r="R12" s="182"/>
      <c r="S12" s="182"/>
      <c r="T12" s="180"/>
      <c r="U12" s="178"/>
      <c r="V12" s="173">
        <f t="shared" si="0"/>
        <v>11.5</v>
      </c>
      <c r="W12" s="231">
        <f t="shared" ref="W12" si="5">V12+V13</f>
        <v>23.5</v>
      </c>
      <c r="X12" s="168" t="str">
        <f t="shared" si="1"/>
        <v>-</v>
      </c>
      <c r="Y12" s="198" t="s">
        <v>233</v>
      </c>
    </row>
    <row r="13" spans="1:27" ht="31.95" customHeight="1" thickBot="1">
      <c r="A13" s="228"/>
      <c r="B13" s="233"/>
      <c r="C13" s="237"/>
      <c r="D13" s="81"/>
      <c r="E13" s="6" t="s">
        <v>47</v>
      </c>
      <c r="F13" s="83"/>
      <c r="G13" s="181">
        <v>4</v>
      </c>
      <c r="H13" s="182"/>
      <c r="I13" s="182"/>
      <c r="J13" s="180"/>
      <c r="K13" s="178"/>
      <c r="L13" s="179">
        <v>4</v>
      </c>
      <c r="M13" s="182"/>
      <c r="N13" s="182"/>
      <c r="O13" s="180"/>
      <c r="P13" s="178"/>
      <c r="Q13" s="181">
        <v>4</v>
      </c>
      <c r="R13" s="182"/>
      <c r="S13" s="182"/>
      <c r="T13" s="180"/>
      <c r="U13" s="178"/>
      <c r="V13" s="173">
        <f t="shared" si="0"/>
        <v>12</v>
      </c>
      <c r="W13" s="224"/>
      <c r="X13" s="168" t="str">
        <f t="shared" si="1"/>
        <v>-</v>
      </c>
    </row>
    <row r="14" spans="1:27" ht="33.6" customHeight="1" thickBot="1">
      <c r="A14" s="227">
        <v>6</v>
      </c>
      <c r="B14" s="225" t="s">
        <v>94</v>
      </c>
      <c r="C14" s="229" t="s">
        <v>26</v>
      </c>
      <c r="D14" s="75"/>
      <c r="E14" s="6" t="s">
        <v>129</v>
      </c>
      <c r="F14" s="86"/>
      <c r="G14" s="181">
        <v>4</v>
      </c>
      <c r="H14" s="182"/>
      <c r="I14" s="182"/>
      <c r="J14" s="180"/>
      <c r="K14" s="178"/>
      <c r="L14" s="179">
        <v>4</v>
      </c>
      <c r="M14" s="182"/>
      <c r="N14" s="182"/>
      <c r="O14" s="180"/>
      <c r="P14" s="178"/>
      <c r="Q14" s="181">
        <v>4</v>
      </c>
      <c r="R14" s="182"/>
      <c r="S14" s="182"/>
      <c r="T14" s="180"/>
      <c r="U14" s="178"/>
      <c r="V14" s="173">
        <f t="shared" si="0"/>
        <v>12</v>
      </c>
      <c r="W14" s="223">
        <f>V14+V15</f>
        <v>23.25</v>
      </c>
      <c r="X14" s="168" t="str">
        <f t="shared" si="1"/>
        <v>-</v>
      </c>
      <c r="Y14" s="198" t="s">
        <v>233</v>
      </c>
    </row>
    <row r="15" spans="1:27" ht="31.95" customHeight="1" thickBot="1">
      <c r="A15" s="228"/>
      <c r="B15" s="226"/>
      <c r="C15" s="230"/>
      <c r="D15" s="76"/>
      <c r="E15" s="6" t="s">
        <v>130</v>
      </c>
      <c r="F15" s="87"/>
      <c r="G15" s="181">
        <v>3.75</v>
      </c>
      <c r="H15" s="182"/>
      <c r="I15" s="182"/>
      <c r="J15" s="180"/>
      <c r="K15" s="178"/>
      <c r="L15" s="179">
        <v>3.75</v>
      </c>
      <c r="M15" s="182"/>
      <c r="N15" s="182"/>
      <c r="O15" s="180"/>
      <c r="P15" s="178"/>
      <c r="Q15" s="181">
        <v>3.75</v>
      </c>
      <c r="R15" s="182"/>
      <c r="S15" s="182"/>
      <c r="T15" s="180"/>
      <c r="U15" s="178"/>
      <c r="V15" s="173">
        <f t="shared" si="0"/>
        <v>11.25</v>
      </c>
      <c r="W15" s="224"/>
      <c r="X15" s="168" t="str">
        <f>IF(W15&gt;28.9,"1 место",IF(W15&gt;26.9,"2 место",IF(W15&gt;24.9,"3 место","-")))</f>
        <v>-</v>
      </c>
    </row>
    <row r="16" spans="1:27" ht="31.2" customHeight="1" thickBot="1">
      <c r="A16" s="227">
        <v>7</v>
      </c>
      <c r="B16" s="225" t="s">
        <v>8</v>
      </c>
      <c r="C16" s="229" t="s">
        <v>163</v>
      </c>
      <c r="D16" s="75"/>
      <c r="E16" s="6" t="s">
        <v>137</v>
      </c>
      <c r="F16" s="86"/>
      <c r="G16" s="181">
        <v>4</v>
      </c>
      <c r="H16" s="182"/>
      <c r="I16" s="182"/>
      <c r="J16" s="180"/>
      <c r="K16" s="178"/>
      <c r="L16" s="179">
        <v>4</v>
      </c>
      <c r="M16" s="182"/>
      <c r="N16" s="182"/>
      <c r="O16" s="180"/>
      <c r="P16" s="178"/>
      <c r="Q16" s="181">
        <v>4.25</v>
      </c>
      <c r="R16" s="182"/>
      <c r="S16" s="182"/>
      <c r="T16" s="180"/>
      <c r="U16" s="178"/>
      <c r="V16" s="173">
        <f t="shared" si="0"/>
        <v>12.25</v>
      </c>
      <c r="W16" s="231">
        <f t="shared" ref="W16" si="6">V16+V17</f>
        <v>24.5</v>
      </c>
      <c r="X16" s="168" t="str">
        <f t="shared" si="1"/>
        <v>-</v>
      </c>
      <c r="Y16" s="198" t="s">
        <v>233</v>
      </c>
    </row>
    <row r="17" spans="1:25" ht="39" customHeight="1" thickBot="1">
      <c r="A17" s="240"/>
      <c r="B17" s="226"/>
      <c r="C17" s="230"/>
      <c r="D17" s="76"/>
      <c r="E17" s="6" t="s">
        <v>138</v>
      </c>
      <c r="F17" s="87"/>
      <c r="G17" s="181">
        <v>4.25</v>
      </c>
      <c r="H17" s="182"/>
      <c r="I17" s="182"/>
      <c r="J17" s="180"/>
      <c r="K17" s="178"/>
      <c r="L17" s="179">
        <v>4</v>
      </c>
      <c r="M17" s="182"/>
      <c r="N17" s="182"/>
      <c r="O17" s="180"/>
      <c r="P17" s="178"/>
      <c r="Q17" s="181">
        <v>4</v>
      </c>
      <c r="R17" s="182"/>
      <c r="S17" s="182"/>
      <c r="T17" s="180"/>
      <c r="U17" s="178"/>
      <c r="V17" s="173">
        <f t="shared" si="0"/>
        <v>12.25</v>
      </c>
      <c r="W17" s="224"/>
      <c r="X17" s="168" t="str">
        <f t="shared" si="1"/>
        <v>-</v>
      </c>
    </row>
    <row r="18" spans="1:25" ht="32.4" customHeight="1" thickBot="1">
      <c r="A18" s="227">
        <v>8</v>
      </c>
      <c r="B18" s="225" t="s">
        <v>38</v>
      </c>
      <c r="C18" s="229" t="s">
        <v>163</v>
      </c>
      <c r="D18" s="75"/>
      <c r="E18" s="6" t="s">
        <v>39</v>
      </c>
      <c r="F18" s="86"/>
      <c r="G18" s="181">
        <v>5</v>
      </c>
      <c r="H18" s="182"/>
      <c r="I18" s="182"/>
      <c r="J18" s="180"/>
      <c r="K18" s="178"/>
      <c r="L18" s="179">
        <v>5</v>
      </c>
      <c r="M18" s="182"/>
      <c r="N18" s="182"/>
      <c r="O18" s="180"/>
      <c r="P18" s="178"/>
      <c r="Q18" s="181">
        <v>5</v>
      </c>
      <c r="R18" s="182"/>
      <c r="S18" s="182"/>
      <c r="T18" s="180"/>
      <c r="U18" s="178"/>
      <c r="V18" s="173">
        <f t="shared" si="0"/>
        <v>15</v>
      </c>
      <c r="W18" s="231">
        <f t="shared" ref="W18" si="7">V18+V19</f>
        <v>29.5</v>
      </c>
      <c r="X18" s="168" t="str">
        <f t="shared" si="1"/>
        <v>1 место</v>
      </c>
    </row>
    <row r="19" spans="1:25" ht="31.95" customHeight="1" thickBot="1">
      <c r="A19" s="228"/>
      <c r="B19" s="226"/>
      <c r="C19" s="230"/>
      <c r="D19" s="79"/>
      <c r="E19" s="6" t="s">
        <v>40</v>
      </c>
      <c r="F19" s="87"/>
      <c r="G19" s="181">
        <v>4.75</v>
      </c>
      <c r="H19" s="182"/>
      <c r="I19" s="182"/>
      <c r="J19" s="180"/>
      <c r="K19" s="178"/>
      <c r="L19" s="179">
        <v>5</v>
      </c>
      <c r="M19" s="182"/>
      <c r="N19" s="182"/>
      <c r="O19" s="180"/>
      <c r="P19" s="178"/>
      <c r="Q19" s="181">
        <v>4.75</v>
      </c>
      <c r="R19" s="182"/>
      <c r="S19" s="182"/>
      <c r="T19" s="180"/>
      <c r="U19" s="178"/>
      <c r="V19" s="173">
        <f t="shared" si="0"/>
        <v>14.5</v>
      </c>
      <c r="W19" s="224"/>
      <c r="X19" s="168" t="str">
        <f t="shared" si="1"/>
        <v>-</v>
      </c>
    </row>
    <row r="20" spans="1:25" ht="25.95" customHeight="1" thickBot="1">
      <c r="A20" s="227">
        <v>9</v>
      </c>
      <c r="B20" s="233" t="s">
        <v>95</v>
      </c>
      <c r="C20" s="229" t="s">
        <v>25</v>
      </c>
      <c r="D20" s="80"/>
      <c r="E20" s="6" t="s">
        <v>131</v>
      </c>
      <c r="F20" s="109"/>
      <c r="G20" s="181">
        <v>4.75</v>
      </c>
      <c r="H20" s="182"/>
      <c r="I20" s="182"/>
      <c r="J20" s="180"/>
      <c r="K20" s="178"/>
      <c r="L20" s="179">
        <v>4.75</v>
      </c>
      <c r="M20" s="182"/>
      <c r="N20" s="182"/>
      <c r="O20" s="180"/>
      <c r="P20" s="178"/>
      <c r="Q20" s="181">
        <v>5</v>
      </c>
      <c r="R20" s="182"/>
      <c r="S20" s="182"/>
      <c r="T20" s="180"/>
      <c r="U20" s="178"/>
      <c r="V20" s="173">
        <f t="shared" si="0"/>
        <v>14.5</v>
      </c>
      <c r="W20" s="231">
        <f t="shared" ref="W20" si="8">V20+V21</f>
        <v>29.25</v>
      </c>
      <c r="X20" s="168" t="str">
        <f t="shared" si="1"/>
        <v>1 место</v>
      </c>
    </row>
    <row r="21" spans="1:25" ht="33" customHeight="1" thickBot="1">
      <c r="A21" s="228"/>
      <c r="B21" s="233"/>
      <c r="C21" s="230"/>
      <c r="D21" s="81"/>
      <c r="E21" s="6" t="s">
        <v>132</v>
      </c>
      <c r="F21" s="110"/>
      <c r="G21" s="181">
        <v>4.75</v>
      </c>
      <c r="H21" s="182"/>
      <c r="I21" s="182"/>
      <c r="J21" s="180"/>
      <c r="K21" s="178"/>
      <c r="L21" s="179">
        <v>5</v>
      </c>
      <c r="M21" s="182"/>
      <c r="N21" s="182"/>
      <c r="O21" s="180"/>
      <c r="P21" s="178"/>
      <c r="Q21" s="181">
        <v>5</v>
      </c>
      <c r="R21" s="182"/>
      <c r="S21" s="182"/>
      <c r="T21" s="180"/>
      <c r="U21" s="178"/>
      <c r="V21" s="173">
        <f t="shared" si="0"/>
        <v>14.75</v>
      </c>
      <c r="W21" s="224"/>
      <c r="X21" s="168" t="str">
        <f t="shared" si="1"/>
        <v>-</v>
      </c>
    </row>
    <row r="22" spans="1:25" ht="29.4" customHeight="1" thickBot="1">
      <c r="A22" s="227">
        <v>10</v>
      </c>
      <c r="B22" s="225" t="s">
        <v>149</v>
      </c>
      <c r="C22" s="229" t="s">
        <v>25</v>
      </c>
      <c r="D22" s="75"/>
      <c r="E22" s="6" t="s">
        <v>150</v>
      </c>
      <c r="F22" s="86"/>
      <c r="G22" s="181">
        <v>4.75</v>
      </c>
      <c r="H22" s="182"/>
      <c r="I22" s="182"/>
      <c r="J22" s="180"/>
      <c r="K22" s="178"/>
      <c r="L22" s="179">
        <v>4.25</v>
      </c>
      <c r="M22" s="182"/>
      <c r="N22" s="182"/>
      <c r="O22" s="180"/>
      <c r="P22" s="178"/>
      <c r="Q22" s="181">
        <v>5</v>
      </c>
      <c r="R22" s="182"/>
      <c r="S22" s="182"/>
      <c r="T22" s="180"/>
      <c r="U22" s="178"/>
      <c r="V22" s="173">
        <f t="shared" si="0"/>
        <v>14</v>
      </c>
      <c r="W22" s="231">
        <f t="shared" ref="W22" si="9">V22+V23</f>
        <v>27.25</v>
      </c>
      <c r="X22" s="168" t="str">
        <f t="shared" si="1"/>
        <v>2 место</v>
      </c>
    </row>
    <row r="23" spans="1:25" ht="31.95" customHeight="1" thickBot="1">
      <c r="A23" s="228"/>
      <c r="B23" s="226"/>
      <c r="C23" s="230"/>
      <c r="D23" s="79"/>
      <c r="E23" s="6" t="s">
        <v>151</v>
      </c>
      <c r="F23" s="87" t="s">
        <v>7</v>
      </c>
      <c r="G23" s="181">
        <v>4</v>
      </c>
      <c r="H23" s="182"/>
      <c r="I23" s="182"/>
      <c r="J23" s="180"/>
      <c r="K23" s="178"/>
      <c r="L23" s="179">
        <v>4.25</v>
      </c>
      <c r="M23" s="182"/>
      <c r="N23" s="182"/>
      <c r="O23" s="180"/>
      <c r="P23" s="178"/>
      <c r="Q23" s="181">
        <v>5</v>
      </c>
      <c r="R23" s="182"/>
      <c r="S23" s="182"/>
      <c r="T23" s="180"/>
      <c r="U23" s="178"/>
      <c r="V23" s="173">
        <f t="shared" si="0"/>
        <v>13.25</v>
      </c>
      <c r="W23" s="224"/>
      <c r="X23" s="168" t="str">
        <f t="shared" si="1"/>
        <v>-</v>
      </c>
    </row>
    <row r="24" spans="1:25" ht="31.2" customHeight="1" thickBot="1">
      <c r="A24" s="227">
        <v>11</v>
      </c>
      <c r="B24" s="225" t="s">
        <v>35</v>
      </c>
      <c r="C24" s="229" t="s">
        <v>25</v>
      </c>
      <c r="D24" s="73"/>
      <c r="E24" s="6" t="s">
        <v>37</v>
      </c>
      <c r="F24" s="84"/>
      <c r="G24" s="181">
        <v>4.75</v>
      </c>
      <c r="H24" s="182"/>
      <c r="I24" s="182"/>
      <c r="J24" s="180"/>
      <c r="K24" s="178"/>
      <c r="L24" s="179">
        <v>4.25</v>
      </c>
      <c r="M24" s="182"/>
      <c r="N24" s="182"/>
      <c r="O24" s="180"/>
      <c r="P24" s="178"/>
      <c r="Q24" s="181">
        <v>4.75</v>
      </c>
      <c r="R24" s="182"/>
      <c r="S24" s="182"/>
      <c r="T24" s="180"/>
      <c r="U24" s="178"/>
      <c r="V24" s="173">
        <f t="shared" si="0"/>
        <v>13.75</v>
      </c>
      <c r="W24" s="231">
        <f t="shared" ref="W24" si="10">V24+V25</f>
        <v>26.75</v>
      </c>
      <c r="X24" s="168" t="str">
        <f t="shared" si="1"/>
        <v>3 место</v>
      </c>
    </row>
    <row r="25" spans="1:25" ht="31.95" customHeight="1" thickBot="1">
      <c r="A25" s="228"/>
      <c r="B25" s="226"/>
      <c r="C25" s="230"/>
      <c r="D25" s="74"/>
      <c r="E25" s="6" t="s">
        <v>36</v>
      </c>
      <c r="F25" s="85"/>
      <c r="G25" s="181">
        <v>4</v>
      </c>
      <c r="H25" s="182"/>
      <c r="I25" s="182"/>
      <c r="J25" s="180"/>
      <c r="K25" s="178"/>
      <c r="L25" s="179">
        <v>4.25</v>
      </c>
      <c r="M25" s="182"/>
      <c r="N25" s="182"/>
      <c r="O25" s="180"/>
      <c r="P25" s="178"/>
      <c r="Q25" s="181">
        <v>4.75</v>
      </c>
      <c r="R25" s="182"/>
      <c r="S25" s="182"/>
      <c r="T25" s="180"/>
      <c r="U25" s="178"/>
      <c r="V25" s="173">
        <f t="shared" si="0"/>
        <v>13</v>
      </c>
      <c r="W25" s="224"/>
      <c r="X25" s="168" t="str">
        <f t="shared" si="1"/>
        <v>-</v>
      </c>
    </row>
    <row r="26" spans="1:25" ht="31.2" customHeight="1" thickBot="1">
      <c r="A26" s="227">
        <v>12</v>
      </c>
      <c r="B26" s="225" t="s">
        <v>41</v>
      </c>
      <c r="C26" s="229" t="s">
        <v>25</v>
      </c>
      <c r="D26" s="75"/>
      <c r="E26" s="6" t="s">
        <v>42</v>
      </c>
      <c r="F26" s="86"/>
      <c r="G26" s="181">
        <v>4.25</v>
      </c>
      <c r="H26" s="182"/>
      <c r="I26" s="182"/>
      <c r="J26" s="180"/>
      <c r="K26" s="178"/>
      <c r="L26" s="179">
        <v>4</v>
      </c>
      <c r="M26" s="182"/>
      <c r="N26" s="182"/>
      <c r="O26" s="180"/>
      <c r="P26" s="178"/>
      <c r="Q26" s="181">
        <v>4.25</v>
      </c>
      <c r="R26" s="182"/>
      <c r="S26" s="182"/>
      <c r="T26" s="180"/>
      <c r="U26" s="178"/>
      <c r="V26" s="173">
        <f t="shared" si="0"/>
        <v>12.5</v>
      </c>
      <c r="W26" s="231">
        <f t="shared" ref="W26" si="11">V26+V27</f>
        <v>25.25</v>
      </c>
      <c r="X26" s="168" t="str">
        <f t="shared" si="1"/>
        <v>3 место</v>
      </c>
    </row>
    <row r="27" spans="1:25" ht="31.95" customHeight="1" thickBot="1">
      <c r="A27" s="228"/>
      <c r="B27" s="226"/>
      <c r="C27" s="230"/>
      <c r="D27" s="79"/>
      <c r="E27" s="6" t="s">
        <v>43</v>
      </c>
      <c r="F27" s="87"/>
      <c r="G27" s="181">
        <v>4</v>
      </c>
      <c r="H27" s="182"/>
      <c r="I27" s="182"/>
      <c r="J27" s="180"/>
      <c r="K27" s="178"/>
      <c r="L27" s="179">
        <v>4</v>
      </c>
      <c r="M27" s="182"/>
      <c r="N27" s="182"/>
      <c r="O27" s="180"/>
      <c r="P27" s="178"/>
      <c r="Q27" s="181">
        <v>4.75</v>
      </c>
      <c r="R27" s="182"/>
      <c r="S27" s="182"/>
      <c r="T27" s="180"/>
      <c r="U27" s="178"/>
      <c r="V27" s="173">
        <f t="shared" si="0"/>
        <v>12.75</v>
      </c>
      <c r="W27" s="224"/>
      <c r="X27" s="168" t="str">
        <f t="shared" si="1"/>
        <v>-</v>
      </c>
    </row>
    <row r="28" spans="1:25" ht="27.6" customHeight="1" thickBot="1">
      <c r="A28" s="227">
        <v>13</v>
      </c>
      <c r="B28" s="232" t="s">
        <v>13</v>
      </c>
      <c r="C28" s="229" t="s">
        <v>164</v>
      </c>
      <c r="D28" s="80"/>
      <c r="E28" s="6" t="s">
        <v>152</v>
      </c>
      <c r="F28" s="171"/>
      <c r="G28" s="181">
        <v>4</v>
      </c>
      <c r="H28" s="182"/>
      <c r="I28" s="182"/>
      <c r="J28" s="180"/>
      <c r="K28" s="178"/>
      <c r="L28" s="179">
        <v>4.25</v>
      </c>
      <c r="M28" s="182"/>
      <c r="N28" s="182"/>
      <c r="O28" s="180"/>
      <c r="P28" s="178"/>
      <c r="Q28" s="181">
        <v>4.75</v>
      </c>
      <c r="R28" s="182"/>
      <c r="S28" s="182"/>
      <c r="T28" s="180"/>
      <c r="U28" s="178"/>
      <c r="V28" s="173">
        <f t="shared" ref="V28:V29" si="12">G28+H28+I28+J28+K28+L28+M28+N28+O28+P28+Q28+R28+S28+T28+U28</f>
        <v>13</v>
      </c>
      <c r="W28" s="231">
        <f t="shared" ref="W28" si="13">V28+V29</f>
        <v>27.25</v>
      </c>
      <c r="X28" s="168" t="str">
        <f t="shared" si="1"/>
        <v>2 место</v>
      </c>
    </row>
    <row r="29" spans="1:25" ht="40.5" customHeight="1" thickBot="1">
      <c r="A29" s="228"/>
      <c r="B29" s="232"/>
      <c r="C29" s="230"/>
      <c r="D29" s="81"/>
      <c r="E29" s="6" t="s">
        <v>153</v>
      </c>
      <c r="F29" s="172"/>
      <c r="G29" s="181">
        <v>5</v>
      </c>
      <c r="H29" s="182"/>
      <c r="I29" s="182"/>
      <c r="J29" s="180"/>
      <c r="K29" s="178"/>
      <c r="L29" s="179">
        <v>5</v>
      </c>
      <c r="M29" s="182"/>
      <c r="N29" s="182"/>
      <c r="O29" s="180"/>
      <c r="P29" s="178"/>
      <c r="Q29" s="181">
        <v>4.25</v>
      </c>
      <c r="R29" s="182"/>
      <c r="S29" s="182"/>
      <c r="T29" s="180"/>
      <c r="U29" s="178"/>
      <c r="V29" s="173">
        <f t="shared" si="12"/>
        <v>14.25</v>
      </c>
      <c r="W29" s="224"/>
      <c r="X29" s="168" t="str">
        <f t="shared" si="1"/>
        <v>-</v>
      </c>
    </row>
    <row r="30" spans="1:25" ht="31.2" customHeight="1" thickBot="1">
      <c r="A30" s="227">
        <v>14</v>
      </c>
      <c r="B30" s="225" t="s">
        <v>89</v>
      </c>
      <c r="C30" s="229" t="s">
        <v>25</v>
      </c>
      <c r="D30" s="75"/>
      <c r="E30" s="6" t="s">
        <v>127</v>
      </c>
      <c r="F30" s="171"/>
      <c r="G30" s="181">
        <v>4</v>
      </c>
      <c r="H30" s="182"/>
      <c r="I30" s="182"/>
      <c r="J30" s="180"/>
      <c r="K30" s="178"/>
      <c r="L30" s="179">
        <v>3.75</v>
      </c>
      <c r="M30" s="182"/>
      <c r="N30" s="182"/>
      <c r="O30" s="180"/>
      <c r="P30" s="178"/>
      <c r="Q30" s="181">
        <v>5</v>
      </c>
      <c r="R30" s="182"/>
      <c r="S30" s="182"/>
      <c r="T30" s="180"/>
      <c r="U30" s="178"/>
      <c r="V30" s="173">
        <f>G30+H30+I30+J30+K30+L30+M30+N30+O30+P30+Q30+R30+S30+T30+U30</f>
        <v>12.75</v>
      </c>
      <c r="W30" s="231">
        <f t="shared" ref="W30" si="14">V30+V31</f>
        <v>26.25</v>
      </c>
      <c r="X30" s="168" t="str">
        <f t="shared" si="1"/>
        <v>3 место</v>
      </c>
    </row>
    <row r="31" spans="1:25" ht="37.5" customHeight="1" thickBot="1">
      <c r="A31" s="228"/>
      <c r="B31" s="226"/>
      <c r="C31" s="230"/>
      <c r="D31" s="79"/>
      <c r="E31" s="6" t="s">
        <v>128</v>
      </c>
      <c r="F31" s="172"/>
      <c r="G31" s="181">
        <v>4.75</v>
      </c>
      <c r="H31" s="182"/>
      <c r="I31" s="182"/>
      <c r="J31" s="180"/>
      <c r="K31" s="178"/>
      <c r="L31" s="179">
        <v>3.75</v>
      </c>
      <c r="M31" s="182"/>
      <c r="N31" s="182"/>
      <c r="O31" s="180"/>
      <c r="P31" s="178"/>
      <c r="Q31" s="181">
        <v>5</v>
      </c>
      <c r="R31" s="182"/>
      <c r="S31" s="182"/>
      <c r="T31" s="180"/>
      <c r="U31" s="178"/>
      <c r="V31" s="173">
        <f>G31+H31+I31+J31+K31+L31+M31+N31+O31+P31+Q31+R31+S31+T31+U31</f>
        <v>13.5</v>
      </c>
      <c r="W31" s="224"/>
      <c r="X31" s="168" t="str">
        <f t="shared" si="1"/>
        <v>-</v>
      </c>
    </row>
    <row r="32" spans="1:25" ht="31.95" customHeight="1" thickBot="1">
      <c r="A32" s="227">
        <v>15</v>
      </c>
      <c r="B32" s="225" t="s">
        <v>91</v>
      </c>
      <c r="C32" s="229" t="s">
        <v>25</v>
      </c>
      <c r="D32" s="143"/>
      <c r="E32" s="6" t="s">
        <v>133</v>
      </c>
      <c r="F32" s="144"/>
      <c r="G32" s="181">
        <v>4</v>
      </c>
      <c r="H32" s="182"/>
      <c r="I32" s="182"/>
      <c r="J32" s="180"/>
      <c r="K32" s="178"/>
      <c r="L32" s="179">
        <v>3.75</v>
      </c>
      <c r="M32" s="182"/>
      <c r="N32" s="182"/>
      <c r="O32" s="180"/>
      <c r="P32" s="178"/>
      <c r="Q32" s="181">
        <v>4</v>
      </c>
      <c r="R32" s="182"/>
      <c r="S32" s="182"/>
      <c r="T32" s="180"/>
      <c r="U32" s="178"/>
      <c r="V32" s="173">
        <f>G32+H32+I32+J32+K32+L32+M32+N32+O32+P32+Q32+R32+S32+T32+U32</f>
        <v>11.75</v>
      </c>
      <c r="W32" s="231">
        <f t="shared" ref="W32" si="15">V32+V33</f>
        <v>22.75</v>
      </c>
      <c r="X32" s="168" t="str">
        <f t="shared" si="1"/>
        <v>-</v>
      </c>
      <c r="Y32" s="198" t="s">
        <v>233</v>
      </c>
    </row>
    <row r="33" spans="1:27" ht="40.5" customHeight="1" thickBot="1">
      <c r="A33" s="228"/>
      <c r="B33" s="226"/>
      <c r="C33" s="230"/>
      <c r="D33" s="143"/>
      <c r="E33" s="6" t="s">
        <v>134</v>
      </c>
      <c r="F33" s="144"/>
      <c r="G33" s="181">
        <v>4</v>
      </c>
      <c r="H33" s="182"/>
      <c r="I33" s="182"/>
      <c r="J33" s="180"/>
      <c r="K33" s="178"/>
      <c r="L33" s="179">
        <v>3</v>
      </c>
      <c r="M33" s="182"/>
      <c r="N33" s="182"/>
      <c r="O33" s="180"/>
      <c r="P33" s="178"/>
      <c r="Q33" s="181">
        <v>4</v>
      </c>
      <c r="R33" s="182"/>
      <c r="S33" s="182"/>
      <c r="T33" s="180"/>
      <c r="U33" s="178"/>
      <c r="V33" s="173">
        <f>G33+H33+I33+J33+K33+L33+M33+N33+O33+P33+Q33+R33+S33+T33+U33</f>
        <v>11</v>
      </c>
      <c r="W33" s="224"/>
      <c r="X33" s="168" t="str">
        <f t="shared" si="1"/>
        <v>-</v>
      </c>
    </row>
    <row r="34" spans="1:27" ht="37.5" customHeight="1" thickBot="1">
      <c r="A34" s="227">
        <v>16</v>
      </c>
      <c r="B34" s="225" t="s">
        <v>14</v>
      </c>
      <c r="C34" s="229" t="s">
        <v>23</v>
      </c>
      <c r="D34" s="143"/>
      <c r="E34" s="6" t="s">
        <v>154</v>
      </c>
      <c r="F34" s="144"/>
      <c r="G34" s="181">
        <v>4</v>
      </c>
      <c r="H34" s="182"/>
      <c r="I34" s="182"/>
      <c r="J34" s="180"/>
      <c r="K34" s="178"/>
      <c r="L34" s="179">
        <v>4</v>
      </c>
      <c r="M34" s="182"/>
      <c r="N34" s="182"/>
      <c r="O34" s="180"/>
      <c r="P34" s="178"/>
      <c r="Q34" s="181">
        <v>4</v>
      </c>
      <c r="R34" s="182"/>
      <c r="S34" s="182"/>
      <c r="T34" s="180"/>
      <c r="U34" s="178"/>
      <c r="V34" s="173">
        <f>G34+H34+I34+J34+K34+L28+M34+N34+O34+P34+Q34+R34+S34+T34+U34</f>
        <v>12.25</v>
      </c>
      <c r="W34" s="231">
        <f t="shared" ref="W34" si="16">V34+V35</f>
        <v>27.25</v>
      </c>
      <c r="X34" s="168" t="str">
        <f t="shared" si="1"/>
        <v>2 место</v>
      </c>
    </row>
    <row r="35" spans="1:27" ht="39" customHeight="1" thickBot="1">
      <c r="A35" s="228"/>
      <c r="B35" s="226"/>
      <c r="C35" s="230"/>
      <c r="D35" s="143"/>
      <c r="E35" s="6" t="s">
        <v>155</v>
      </c>
      <c r="F35" s="144"/>
      <c r="G35" s="181">
        <v>5</v>
      </c>
      <c r="H35" s="182"/>
      <c r="I35" s="182"/>
      <c r="J35" s="180"/>
      <c r="K35" s="178"/>
      <c r="L35" s="179">
        <v>4.25</v>
      </c>
      <c r="M35" s="182"/>
      <c r="N35" s="182"/>
      <c r="O35" s="180"/>
      <c r="P35" s="178"/>
      <c r="Q35" s="181">
        <v>5</v>
      </c>
      <c r="R35" s="182"/>
      <c r="S35" s="182"/>
      <c r="T35" s="180"/>
      <c r="U35" s="178"/>
      <c r="V35" s="173">
        <f>G35+H35+I35+J35+K35+L29+M35+N35+O35+P35+Q35+R35+S35+T35+U35</f>
        <v>15</v>
      </c>
      <c r="W35" s="224"/>
      <c r="X35" s="168" t="str">
        <f t="shared" si="1"/>
        <v>-</v>
      </c>
    </row>
    <row r="36" spans="1:27" ht="37.5" customHeight="1" thickBot="1">
      <c r="A36" s="227">
        <v>17</v>
      </c>
      <c r="B36" s="225" t="s">
        <v>11</v>
      </c>
      <c r="C36" s="229" t="s">
        <v>165</v>
      </c>
      <c r="D36" s="143"/>
      <c r="E36" s="6" t="s">
        <v>143</v>
      </c>
      <c r="F36" s="144"/>
      <c r="G36" s="181">
        <v>4</v>
      </c>
      <c r="H36" s="182"/>
      <c r="I36" s="182"/>
      <c r="J36" s="180"/>
      <c r="K36" s="178"/>
      <c r="L36" s="179">
        <v>4</v>
      </c>
      <c r="M36" s="182"/>
      <c r="N36" s="182"/>
      <c r="O36" s="180"/>
      <c r="P36" s="178"/>
      <c r="Q36" s="181">
        <v>4.25</v>
      </c>
      <c r="R36" s="182"/>
      <c r="S36" s="182"/>
      <c r="T36" s="180"/>
      <c r="U36" s="178"/>
      <c r="V36" s="173">
        <f>G36+H36+I36+J36+K36+L34+M36+N36+O36+P36+Q36+R36+S36+T36+U36</f>
        <v>12.25</v>
      </c>
      <c r="W36" s="231">
        <f t="shared" ref="W36" si="17">V36+V37</f>
        <v>24</v>
      </c>
      <c r="X36" s="168" t="str">
        <f t="shared" si="1"/>
        <v>-</v>
      </c>
      <c r="Y36" s="198" t="s">
        <v>233</v>
      </c>
    </row>
    <row r="37" spans="1:27" ht="39" customHeight="1" thickBot="1">
      <c r="A37" s="228"/>
      <c r="B37" s="226"/>
      <c r="C37" s="230"/>
      <c r="D37" s="143"/>
      <c r="E37" s="6" t="s">
        <v>144</v>
      </c>
      <c r="F37" s="144"/>
      <c r="G37" s="181">
        <v>3.75</v>
      </c>
      <c r="H37" s="182"/>
      <c r="I37" s="182"/>
      <c r="J37" s="180"/>
      <c r="K37" s="178"/>
      <c r="L37" s="179">
        <v>3.75</v>
      </c>
      <c r="M37" s="182"/>
      <c r="N37" s="182"/>
      <c r="O37" s="180"/>
      <c r="P37" s="178"/>
      <c r="Q37" s="181">
        <v>3.75</v>
      </c>
      <c r="R37" s="182"/>
      <c r="S37" s="182"/>
      <c r="T37" s="180"/>
      <c r="U37" s="178"/>
      <c r="V37" s="173">
        <f>G37+H37+I37+J37+K37+L35+M37+N37+O37+P37+Q37+R37+S37+T37+U37</f>
        <v>11.75</v>
      </c>
      <c r="W37" s="224"/>
      <c r="X37" s="168" t="str">
        <f t="shared" si="1"/>
        <v>-</v>
      </c>
    </row>
    <row r="38" spans="1:27" ht="39" customHeight="1" thickBot="1">
      <c r="A38" s="227">
        <v>18</v>
      </c>
      <c r="B38" s="225" t="s">
        <v>12</v>
      </c>
      <c r="C38" s="229" t="s">
        <v>22</v>
      </c>
      <c r="D38" s="143"/>
      <c r="E38" s="6" t="s">
        <v>141</v>
      </c>
      <c r="F38" s="144"/>
      <c r="G38" s="181">
        <v>4.75</v>
      </c>
      <c r="H38" s="182"/>
      <c r="I38" s="182"/>
      <c r="J38" s="180"/>
      <c r="K38" s="178"/>
      <c r="L38" s="179">
        <v>4.75</v>
      </c>
      <c r="M38" s="182"/>
      <c r="N38" s="182"/>
      <c r="O38" s="180"/>
      <c r="P38" s="178"/>
      <c r="Q38" s="181">
        <v>5</v>
      </c>
      <c r="R38" s="182"/>
      <c r="S38" s="182"/>
      <c r="T38" s="180"/>
      <c r="U38" s="178"/>
      <c r="V38" s="173">
        <f t="shared" ref="V38:V49" si="18">G38+H38+I38+J38+K38+L38+M38+N38+O38+P38+Q38+R38+S38+T38+U38</f>
        <v>14.5</v>
      </c>
      <c r="W38" s="231">
        <f t="shared" ref="W38" si="19">V38+V39</f>
        <v>29.75</v>
      </c>
      <c r="X38" s="168" t="str">
        <f t="shared" si="1"/>
        <v>1 место</v>
      </c>
    </row>
    <row r="39" spans="1:27" ht="31.95" customHeight="1" thickBot="1">
      <c r="A39" s="228"/>
      <c r="B39" s="226"/>
      <c r="C39" s="230"/>
      <c r="D39" s="143"/>
      <c r="E39" s="6" t="s">
        <v>142</v>
      </c>
      <c r="F39" s="144"/>
      <c r="G39" s="181">
        <v>5.25</v>
      </c>
      <c r="H39" s="182"/>
      <c r="I39" s="182"/>
      <c r="J39" s="180"/>
      <c r="K39" s="178"/>
      <c r="L39" s="179">
        <v>5</v>
      </c>
      <c r="M39" s="182"/>
      <c r="N39" s="182"/>
      <c r="O39" s="180"/>
      <c r="P39" s="178"/>
      <c r="Q39" s="181">
        <v>5</v>
      </c>
      <c r="R39" s="182"/>
      <c r="S39" s="182"/>
      <c r="T39" s="180"/>
      <c r="U39" s="178"/>
      <c r="V39" s="173">
        <f t="shared" si="18"/>
        <v>15.25</v>
      </c>
      <c r="W39" s="224"/>
      <c r="X39" s="168" t="str">
        <f t="shared" si="1"/>
        <v>-</v>
      </c>
    </row>
    <row r="40" spans="1:27" ht="42.75" customHeight="1" thickBot="1">
      <c r="A40" s="227">
        <v>19</v>
      </c>
      <c r="B40" s="225" t="s">
        <v>66</v>
      </c>
      <c r="C40" s="229" t="s">
        <v>166</v>
      </c>
      <c r="D40" s="143"/>
      <c r="E40" s="6" t="s">
        <v>67</v>
      </c>
      <c r="F40" s="144"/>
      <c r="G40" s="181">
        <v>4</v>
      </c>
      <c r="H40" s="182"/>
      <c r="I40" s="182"/>
      <c r="J40" s="180"/>
      <c r="K40" s="178"/>
      <c r="L40" s="179">
        <v>4</v>
      </c>
      <c r="M40" s="182"/>
      <c r="N40" s="182"/>
      <c r="O40" s="180"/>
      <c r="P40" s="178"/>
      <c r="Q40" s="181">
        <v>4</v>
      </c>
      <c r="R40" s="182"/>
      <c r="S40" s="182"/>
      <c r="T40" s="180"/>
      <c r="U40" s="178"/>
      <c r="V40" s="173">
        <f t="shared" si="18"/>
        <v>12</v>
      </c>
      <c r="W40" s="231">
        <f t="shared" ref="W40" si="20">V40+V41</f>
        <v>26.5</v>
      </c>
      <c r="X40" s="168" t="str">
        <f t="shared" si="1"/>
        <v>3 место</v>
      </c>
    </row>
    <row r="41" spans="1:27" ht="31.95" customHeight="1" thickBot="1">
      <c r="A41" s="228"/>
      <c r="B41" s="226"/>
      <c r="C41" s="230"/>
      <c r="D41" s="143"/>
      <c r="E41" s="6" t="s">
        <v>177</v>
      </c>
      <c r="F41" s="144"/>
      <c r="G41" s="181">
        <v>4.75</v>
      </c>
      <c r="H41" s="182"/>
      <c r="I41" s="182"/>
      <c r="J41" s="180"/>
      <c r="K41" s="178"/>
      <c r="L41" s="179">
        <v>5</v>
      </c>
      <c r="M41" s="182"/>
      <c r="N41" s="182"/>
      <c r="O41" s="180"/>
      <c r="P41" s="178"/>
      <c r="Q41" s="181">
        <v>4.75</v>
      </c>
      <c r="R41" s="182"/>
      <c r="S41" s="182"/>
      <c r="T41" s="180"/>
      <c r="U41" s="178"/>
      <c r="V41" s="173">
        <f t="shared" si="18"/>
        <v>14.5</v>
      </c>
      <c r="W41" s="224"/>
      <c r="X41" s="168" t="str">
        <f t="shared" si="1"/>
        <v>-</v>
      </c>
    </row>
    <row r="42" spans="1:27" ht="42.75" customHeight="1" thickBot="1">
      <c r="A42" s="227">
        <v>20</v>
      </c>
      <c r="B42" s="225" t="s">
        <v>84</v>
      </c>
      <c r="C42" s="229" t="s">
        <v>22</v>
      </c>
      <c r="D42" s="143"/>
      <c r="E42" s="6" t="s">
        <v>85</v>
      </c>
      <c r="F42" s="144"/>
      <c r="G42" s="181">
        <v>4</v>
      </c>
      <c r="H42" s="182"/>
      <c r="I42" s="182"/>
      <c r="J42" s="180"/>
      <c r="K42" s="178"/>
      <c r="L42" s="179">
        <v>4</v>
      </c>
      <c r="M42" s="182"/>
      <c r="N42" s="182"/>
      <c r="O42" s="180"/>
      <c r="P42" s="178"/>
      <c r="Q42" s="181">
        <v>4.25</v>
      </c>
      <c r="R42" s="182"/>
      <c r="S42" s="182"/>
      <c r="T42" s="180"/>
      <c r="U42" s="178"/>
      <c r="V42" s="173">
        <f t="shared" si="18"/>
        <v>12.25</v>
      </c>
      <c r="W42" s="231">
        <f t="shared" ref="W42" si="21">V42+V43</f>
        <v>24</v>
      </c>
      <c r="X42" s="168" t="str">
        <f t="shared" si="1"/>
        <v>-</v>
      </c>
      <c r="Y42" s="198" t="s">
        <v>233</v>
      </c>
    </row>
    <row r="43" spans="1:27" ht="31.95" customHeight="1" thickBot="1">
      <c r="A43" s="228"/>
      <c r="B43" s="226"/>
      <c r="C43" s="230"/>
      <c r="D43" s="143"/>
      <c r="E43" s="6" t="s">
        <v>86</v>
      </c>
      <c r="F43" s="144"/>
      <c r="G43" s="181">
        <v>3.75</v>
      </c>
      <c r="H43" s="182"/>
      <c r="I43" s="182"/>
      <c r="J43" s="180"/>
      <c r="K43" s="178"/>
      <c r="L43" s="179">
        <v>4</v>
      </c>
      <c r="M43" s="182"/>
      <c r="N43" s="182"/>
      <c r="O43" s="180"/>
      <c r="P43" s="178"/>
      <c r="Q43" s="181">
        <v>4</v>
      </c>
      <c r="R43" s="182"/>
      <c r="S43" s="182"/>
      <c r="T43" s="180"/>
      <c r="U43" s="178"/>
      <c r="V43" s="173">
        <f t="shared" si="18"/>
        <v>11.75</v>
      </c>
      <c r="W43" s="224"/>
      <c r="X43" s="168" t="str">
        <f t="shared" si="1"/>
        <v>-</v>
      </c>
    </row>
    <row r="44" spans="1:27" ht="40.5" customHeight="1" thickBot="1">
      <c r="A44" s="227">
        <v>21</v>
      </c>
      <c r="B44" s="225" t="s">
        <v>88</v>
      </c>
      <c r="C44" s="229" t="s">
        <v>22</v>
      </c>
      <c r="D44" s="77"/>
      <c r="E44" s="6" t="s">
        <v>139</v>
      </c>
      <c r="F44" s="99"/>
      <c r="G44" s="181">
        <v>4.25</v>
      </c>
      <c r="H44" s="182"/>
      <c r="I44" s="182"/>
      <c r="J44" s="180"/>
      <c r="K44" s="178"/>
      <c r="L44" s="179">
        <v>4</v>
      </c>
      <c r="M44" s="182"/>
      <c r="N44" s="182"/>
      <c r="O44" s="180"/>
      <c r="P44" s="178"/>
      <c r="Q44" s="181">
        <v>4</v>
      </c>
      <c r="R44" s="182"/>
      <c r="S44" s="182"/>
      <c r="T44" s="180"/>
      <c r="U44" s="178"/>
      <c r="V44" s="173">
        <f t="shared" si="18"/>
        <v>12.25</v>
      </c>
      <c r="W44" s="223">
        <f>V44+V45</f>
        <v>24.5</v>
      </c>
      <c r="X44" s="168" t="str">
        <f t="shared" si="1"/>
        <v>-</v>
      </c>
      <c r="Y44" s="198" t="s">
        <v>233</v>
      </c>
    </row>
    <row r="45" spans="1:27" ht="37.5" customHeight="1" thickBot="1">
      <c r="A45" s="228"/>
      <c r="B45" s="226"/>
      <c r="C45" s="230"/>
      <c r="D45" s="78"/>
      <c r="E45" s="6" t="s">
        <v>140</v>
      </c>
      <c r="F45" s="100"/>
      <c r="G45" s="181">
        <v>4.25</v>
      </c>
      <c r="H45" s="182"/>
      <c r="I45" s="182"/>
      <c r="J45" s="180"/>
      <c r="K45" s="178"/>
      <c r="L45" s="179">
        <v>4</v>
      </c>
      <c r="M45" s="182"/>
      <c r="N45" s="182"/>
      <c r="O45" s="180"/>
      <c r="P45" s="178"/>
      <c r="Q45" s="181">
        <v>4</v>
      </c>
      <c r="R45" s="182"/>
      <c r="S45" s="182"/>
      <c r="T45" s="180"/>
      <c r="U45" s="178"/>
      <c r="V45" s="173">
        <f t="shared" si="18"/>
        <v>12.25</v>
      </c>
      <c r="W45" s="224"/>
      <c r="X45" s="168" t="str">
        <f t="shared" si="1"/>
        <v>-</v>
      </c>
    </row>
    <row r="46" spans="1:27" ht="37.200000000000003" thickBot="1">
      <c r="A46" s="238">
        <v>22</v>
      </c>
      <c r="B46" s="225" t="s">
        <v>115</v>
      </c>
      <c r="C46" s="229" t="s">
        <v>163</v>
      </c>
      <c r="D46" s="73"/>
      <c r="E46" s="6" t="s">
        <v>116</v>
      </c>
      <c r="F46" s="86" t="s">
        <v>7</v>
      </c>
      <c r="G46" s="181">
        <v>4</v>
      </c>
      <c r="H46" s="182"/>
      <c r="I46" s="182"/>
      <c r="J46" s="180"/>
      <c r="K46" s="178"/>
      <c r="L46" s="179">
        <v>4</v>
      </c>
      <c r="M46" s="182"/>
      <c r="N46" s="182"/>
      <c r="O46" s="180"/>
      <c r="P46" s="178"/>
      <c r="Q46" s="181">
        <v>4</v>
      </c>
      <c r="R46" s="182"/>
      <c r="S46" s="182"/>
      <c r="T46" s="180"/>
      <c r="U46" s="178"/>
      <c r="V46" s="173">
        <f t="shared" si="18"/>
        <v>12</v>
      </c>
      <c r="W46" s="223">
        <f>V46+V47</f>
        <v>23.75</v>
      </c>
      <c r="X46" s="168" t="str">
        <f t="shared" si="1"/>
        <v>-</v>
      </c>
      <c r="Y46" s="198" t="s">
        <v>233</v>
      </c>
      <c r="Z46" s="127"/>
      <c r="AA46" s="6"/>
    </row>
    <row r="47" spans="1:27" ht="37.200000000000003" thickBot="1">
      <c r="A47" s="239"/>
      <c r="B47" s="226"/>
      <c r="C47" s="230"/>
      <c r="D47" s="74"/>
      <c r="E47" s="6" t="s">
        <v>117</v>
      </c>
      <c r="F47" s="87"/>
      <c r="G47" s="181">
        <v>3.75</v>
      </c>
      <c r="H47" s="182"/>
      <c r="I47" s="182"/>
      <c r="J47" s="180"/>
      <c r="K47" s="178"/>
      <c r="L47" s="179">
        <v>4</v>
      </c>
      <c r="M47" s="182"/>
      <c r="N47" s="182"/>
      <c r="O47" s="180"/>
      <c r="P47" s="178"/>
      <c r="Q47" s="181">
        <v>4</v>
      </c>
      <c r="R47" s="182"/>
      <c r="S47" s="182"/>
      <c r="T47" s="180"/>
      <c r="U47" s="178"/>
      <c r="V47" s="173">
        <f t="shared" si="18"/>
        <v>11.75</v>
      </c>
      <c r="W47" s="224"/>
      <c r="X47" s="168" t="str">
        <f t="shared" si="1"/>
        <v>-</v>
      </c>
      <c r="Z47" s="127"/>
    </row>
    <row r="48" spans="1:27" ht="37.200000000000003" thickBot="1">
      <c r="A48" s="166">
        <v>23</v>
      </c>
      <c r="B48" s="225" t="s">
        <v>48</v>
      </c>
      <c r="C48" s="3" t="str">
        <f>IF(D48&lt;10,"младшая",IF(D48&lt;14,"средняя","старшая"))</f>
        <v>младшая</v>
      </c>
      <c r="D48" s="11">
        <v>8</v>
      </c>
      <c r="E48" s="6" t="s">
        <v>50</v>
      </c>
      <c r="F48" s="5"/>
      <c r="G48" s="181">
        <v>5</v>
      </c>
      <c r="H48" s="182"/>
      <c r="I48" s="182"/>
      <c r="J48" s="180"/>
      <c r="K48" s="178"/>
      <c r="L48" s="179">
        <v>4.75</v>
      </c>
      <c r="M48" s="182"/>
      <c r="N48" s="182"/>
      <c r="O48" s="180"/>
      <c r="P48" s="178"/>
      <c r="Q48" s="181">
        <v>5</v>
      </c>
      <c r="R48" s="182"/>
      <c r="S48" s="182"/>
      <c r="T48" s="180"/>
      <c r="U48" s="178"/>
      <c r="V48" s="173">
        <f t="shared" si="18"/>
        <v>14.75</v>
      </c>
      <c r="W48" s="223">
        <f>V48+V49</f>
        <v>29.75</v>
      </c>
      <c r="X48" s="168" t="str">
        <f t="shared" si="1"/>
        <v>1 место</v>
      </c>
      <c r="Z48" s="127"/>
    </row>
    <row r="49" spans="1:26" ht="37.200000000000003" thickBot="1">
      <c r="A49" s="166"/>
      <c r="B49" s="226"/>
      <c r="C49" s="51"/>
      <c r="D49" s="11"/>
      <c r="E49" s="6" t="s">
        <v>229</v>
      </c>
      <c r="F49" s="5"/>
      <c r="G49" s="181">
        <v>5</v>
      </c>
      <c r="H49" s="182"/>
      <c r="I49" s="182"/>
      <c r="J49" s="180"/>
      <c r="K49" s="178"/>
      <c r="L49" s="179">
        <v>5</v>
      </c>
      <c r="M49" s="182"/>
      <c r="N49" s="182"/>
      <c r="O49" s="180"/>
      <c r="P49" s="178"/>
      <c r="Q49" s="181">
        <v>5</v>
      </c>
      <c r="R49" s="182"/>
      <c r="S49" s="182"/>
      <c r="T49" s="180"/>
      <c r="U49" s="178"/>
      <c r="V49" s="173">
        <f t="shared" si="18"/>
        <v>15</v>
      </c>
      <c r="W49" s="224"/>
      <c r="X49" s="168" t="str">
        <f t="shared" si="1"/>
        <v>-</v>
      </c>
      <c r="Z49" s="127"/>
    </row>
    <row r="50" spans="1:26" s="186" customFormat="1" ht="37.200000000000003" thickBot="1">
      <c r="A50" s="183"/>
      <c r="B50" s="184"/>
      <c r="C50" s="185"/>
      <c r="E50" s="187"/>
      <c r="F50" s="188"/>
      <c r="G50" s="189"/>
      <c r="H50" s="190"/>
      <c r="I50" s="190"/>
      <c r="J50" s="191"/>
      <c r="K50" s="192"/>
      <c r="L50" s="193"/>
      <c r="M50" s="190"/>
      <c r="N50" s="190"/>
      <c r="O50" s="191"/>
      <c r="P50" s="192"/>
      <c r="Q50" s="189"/>
      <c r="R50" s="190"/>
      <c r="S50" s="190"/>
      <c r="T50" s="191"/>
      <c r="U50" s="192"/>
      <c r="V50" s="194"/>
      <c r="W50" s="195"/>
      <c r="X50" s="168" t="str">
        <f t="shared" si="1"/>
        <v>-</v>
      </c>
      <c r="Y50" s="198"/>
    </row>
    <row r="51" spans="1:26" ht="37.200000000000003" thickBot="1">
      <c r="A51" s="227">
        <v>24</v>
      </c>
      <c r="B51" s="225" t="s">
        <v>71</v>
      </c>
      <c r="C51" s="229" t="s">
        <v>26</v>
      </c>
      <c r="D51" s="75"/>
      <c r="E51" s="6" t="s">
        <v>73</v>
      </c>
      <c r="F51" s="86"/>
      <c r="G51" s="181">
        <v>4</v>
      </c>
      <c r="H51" s="182"/>
      <c r="I51" s="182"/>
      <c r="J51" s="180"/>
      <c r="K51" s="178"/>
      <c r="L51" s="179">
        <v>4</v>
      </c>
      <c r="M51" s="182"/>
      <c r="N51" s="182"/>
      <c r="O51" s="180"/>
      <c r="P51" s="178"/>
      <c r="Q51" s="181">
        <v>4</v>
      </c>
      <c r="R51" s="182"/>
      <c r="S51" s="182"/>
      <c r="T51" s="180"/>
      <c r="U51" s="178"/>
      <c r="V51" s="173">
        <f t="shared" ref="V51:V68" si="22">G51+H51+I51+J51+K51+L51+M51+N51+O51+P51+Q51+R51+S51+T51+U51</f>
        <v>12</v>
      </c>
      <c r="W51" s="234">
        <f>V51+V52</f>
        <v>24.75</v>
      </c>
      <c r="X51" s="168" t="str">
        <f t="shared" si="1"/>
        <v>-</v>
      </c>
      <c r="Y51" s="198" t="s">
        <v>233</v>
      </c>
    </row>
    <row r="52" spans="1:26" ht="37.200000000000003" thickBot="1">
      <c r="A52" s="228"/>
      <c r="B52" s="226"/>
      <c r="C52" s="230"/>
      <c r="D52" s="79"/>
      <c r="E52" s="6" t="s">
        <v>34</v>
      </c>
      <c r="F52" s="87"/>
      <c r="G52" s="181">
        <v>3.75</v>
      </c>
      <c r="H52" s="182"/>
      <c r="I52" s="182"/>
      <c r="J52" s="180"/>
      <c r="K52" s="178"/>
      <c r="L52" s="179">
        <v>5</v>
      </c>
      <c r="M52" s="182"/>
      <c r="N52" s="182"/>
      <c r="O52" s="180"/>
      <c r="P52" s="178"/>
      <c r="Q52" s="181">
        <v>4</v>
      </c>
      <c r="R52" s="182"/>
      <c r="S52" s="182"/>
      <c r="T52" s="180"/>
      <c r="U52" s="178"/>
      <c r="V52" s="173">
        <f t="shared" si="22"/>
        <v>12.75</v>
      </c>
      <c r="W52" s="235"/>
      <c r="X52" s="168" t="str">
        <f t="shared" si="1"/>
        <v>-</v>
      </c>
    </row>
    <row r="53" spans="1:26" ht="37.200000000000003" thickBot="1">
      <c r="A53" s="227">
        <v>25</v>
      </c>
      <c r="B53" s="225" t="s">
        <v>68</v>
      </c>
      <c r="C53" s="229" t="s">
        <v>25</v>
      </c>
      <c r="D53" s="75"/>
      <c r="E53" s="6" t="s">
        <v>69</v>
      </c>
      <c r="F53" s="86"/>
      <c r="G53" s="181">
        <v>3.75</v>
      </c>
      <c r="H53" s="182"/>
      <c r="I53" s="182"/>
      <c r="J53" s="180"/>
      <c r="K53" s="178"/>
      <c r="L53" s="179">
        <v>4</v>
      </c>
      <c r="M53" s="182"/>
      <c r="N53" s="182"/>
      <c r="O53" s="180"/>
      <c r="P53" s="178"/>
      <c r="Q53" s="181">
        <v>4</v>
      </c>
      <c r="R53" s="182"/>
      <c r="S53" s="182"/>
      <c r="T53" s="180"/>
      <c r="U53" s="178"/>
      <c r="V53" s="173">
        <f t="shared" si="22"/>
        <v>11.75</v>
      </c>
      <c r="W53" s="231">
        <f t="shared" ref="W53" si="23">V53+V54</f>
        <v>26.75</v>
      </c>
      <c r="X53" s="168" t="str">
        <f t="shared" si="1"/>
        <v>3 место</v>
      </c>
    </row>
    <row r="54" spans="1:26" ht="37.200000000000003" thickBot="1">
      <c r="A54" s="228"/>
      <c r="B54" s="226"/>
      <c r="C54" s="230"/>
      <c r="D54" s="76"/>
      <c r="E54" s="6" t="s">
        <v>70</v>
      </c>
      <c r="F54" s="87"/>
      <c r="G54" s="181">
        <v>5</v>
      </c>
      <c r="H54" s="182"/>
      <c r="I54" s="182"/>
      <c r="J54" s="180"/>
      <c r="K54" s="178"/>
      <c r="L54" s="179">
        <v>5</v>
      </c>
      <c r="M54" s="182"/>
      <c r="N54" s="182"/>
      <c r="O54" s="180"/>
      <c r="P54" s="178"/>
      <c r="Q54" s="181">
        <v>5</v>
      </c>
      <c r="R54" s="182"/>
      <c r="S54" s="182"/>
      <c r="T54" s="180"/>
      <c r="U54" s="178"/>
      <c r="V54" s="173">
        <f t="shared" si="22"/>
        <v>15</v>
      </c>
      <c r="W54" s="224"/>
      <c r="X54" s="168" t="str">
        <f t="shared" si="1"/>
        <v>-</v>
      </c>
    </row>
    <row r="55" spans="1:26" ht="37.200000000000003" thickBot="1">
      <c r="A55" s="227">
        <v>5</v>
      </c>
      <c r="B55" s="233" t="s">
        <v>109</v>
      </c>
      <c r="C55" s="236" t="s">
        <v>24</v>
      </c>
      <c r="D55" s="80"/>
      <c r="E55" s="6" t="s">
        <v>110</v>
      </c>
      <c r="F55" s="88"/>
      <c r="G55" s="181">
        <v>4</v>
      </c>
      <c r="H55" s="182"/>
      <c r="I55" s="182"/>
      <c r="J55" s="180"/>
      <c r="K55" s="178"/>
      <c r="L55" s="179">
        <v>4.25</v>
      </c>
      <c r="M55" s="182"/>
      <c r="N55" s="182"/>
      <c r="O55" s="180"/>
      <c r="P55" s="178"/>
      <c r="Q55" s="181">
        <v>4</v>
      </c>
      <c r="R55" s="182"/>
      <c r="S55" s="182"/>
      <c r="T55" s="180"/>
      <c r="U55" s="178"/>
      <c r="V55" s="173">
        <f t="shared" si="22"/>
        <v>12.25</v>
      </c>
      <c r="W55" s="231">
        <f>V55+V56</f>
        <v>25.25</v>
      </c>
      <c r="X55" s="168" t="str">
        <f t="shared" si="1"/>
        <v>3 место</v>
      </c>
    </row>
    <row r="56" spans="1:26" ht="37.200000000000003" thickBot="1">
      <c r="A56" s="228"/>
      <c r="B56" s="233"/>
      <c r="C56" s="237"/>
      <c r="D56" s="81"/>
      <c r="E56" s="6" t="s">
        <v>111</v>
      </c>
      <c r="F56" s="83"/>
      <c r="G56" s="181">
        <v>3.75</v>
      </c>
      <c r="H56" s="182"/>
      <c r="I56" s="182"/>
      <c r="J56" s="180"/>
      <c r="K56" s="178"/>
      <c r="L56" s="179">
        <v>5</v>
      </c>
      <c r="M56" s="182"/>
      <c r="N56" s="182"/>
      <c r="O56" s="180"/>
      <c r="P56" s="178"/>
      <c r="Q56" s="181">
        <v>4.25</v>
      </c>
      <c r="R56" s="182"/>
      <c r="S56" s="182"/>
      <c r="T56" s="180"/>
      <c r="U56" s="178"/>
      <c r="V56" s="173">
        <f t="shared" si="22"/>
        <v>13</v>
      </c>
      <c r="W56" s="224"/>
      <c r="X56" s="168" t="str">
        <f t="shared" si="1"/>
        <v>-</v>
      </c>
    </row>
    <row r="57" spans="1:26" ht="37.200000000000003" thickBot="1">
      <c r="A57" s="227">
        <v>6</v>
      </c>
      <c r="B57" s="225" t="s">
        <v>122</v>
      </c>
      <c r="C57" s="229"/>
      <c r="D57" s="75"/>
      <c r="E57" s="6" t="s">
        <v>123</v>
      </c>
      <c r="F57" s="86"/>
      <c r="G57" s="181">
        <v>4</v>
      </c>
      <c r="H57" s="182"/>
      <c r="I57" s="182"/>
      <c r="J57" s="180"/>
      <c r="K57" s="178"/>
      <c r="L57" s="179">
        <v>4.25</v>
      </c>
      <c r="M57" s="182"/>
      <c r="N57" s="182"/>
      <c r="O57" s="180"/>
      <c r="P57" s="178"/>
      <c r="Q57" s="181">
        <v>5</v>
      </c>
      <c r="R57" s="182"/>
      <c r="S57" s="182"/>
      <c r="T57" s="180"/>
      <c r="U57" s="178"/>
      <c r="V57" s="173">
        <f t="shared" si="22"/>
        <v>13.25</v>
      </c>
      <c r="W57" s="231">
        <f>V57+V58</f>
        <v>27.25</v>
      </c>
      <c r="X57" s="168" t="str">
        <f t="shared" si="1"/>
        <v>2 место</v>
      </c>
    </row>
    <row r="58" spans="1:26" ht="37.200000000000003" thickBot="1">
      <c r="A58" s="228"/>
      <c r="B58" s="226"/>
      <c r="C58" s="230"/>
      <c r="D58" s="76"/>
      <c r="E58" s="6" t="s">
        <v>124</v>
      </c>
      <c r="F58" s="87"/>
      <c r="G58" s="181">
        <v>5</v>
      </c>
      <c r="H58" s="182"/>
      <c r="I58" s="182"/>
      <c r="J58" s="180"/>
      <c r="K58" s="178"/>
      <c r="L58" s="179">
        <v>4</v>
      </c>
      <c r="M58" s="182"/>
      <c r="N58" s="182"/>
      <c r="O58" s="180"/>
      <c r="P58" s="178"/>
      <c r="Q58" s="181">
        <v>5</v>
      </c>
      <c r="R58" s="182"/>
      <c r="S58" s="182"/>
      <c r="T58" s="180"/>
      <c r="U58" s="178"/>
      <c r="V58" s="173">
        <f t="shared" si="22"/>
        <v>14</v>
      </c>
      <c r="W58" s="224"/>
      <c r="X58" s="168" t="str">
        <f t="shared" si="1"/>
        <v>-</v>
      </c>
    </row>
    <row r="59" spans="1:26" ht="37.200000000000003" thickBot="1">
      <c r="A59" s="227">
        <v>7</v>
      </c>
      <c r="B59" s="225" t="s">
        <v>56</v>
      </c>
      <c r="C59" s="229" t="s">
        <v>199</v>
      </c>
      <c r="D59" s="73"/>
      <c r="E59" s="6" t="s">
        <v>57</v>
      </c>
      <c r="F59" s="84"/>
      <c r="G59" s="181">
        <v>5</v>
      </c>
      <c r="H59" s="182"/>
      <c r="I59" s="182"/>
      <c r="J59" s="180"/>
      <c r="K59" s="178"/>
      <c r="L59" s="179">
        <v>5</v>
      </c>
      <c r="M59" s="182"/>
      <c r="N59" s="182"/>
      <c r="O59" s="180"/>
      <c r="P59" s="178"/>
      <c r="Q59" s="181">
        <v>5</v>
      </c>
      <c r="R59" s="182"/>
      <c r="S59" s="182"/>
      <c r="T59" s="180"/>
      <c r="U59" s="178"/>
      <c r="V59" s="173">
        <f t="shared" si="22"/>
        <v>15</v>
      </c>
      <c r="W59" s="231">
        <f>V59+V60</f>
        <v>29.75</v>
      </c>
      <c r="X59" s="168" t="str">
        <f t="shared" si="1"/>
        <v>1 место</v>
      </c>
    </row>
    <row r="60" spans="1:26" ht="37.200000000000003" thickBot="1">
      <c r="A60" s="228"/>
      <c r="B60" s="226"/>
      <c r="C60" s="230"/>
      <c r="D60" s="74"/>
      <c r="E60" s="6" t="s">
        <v>58</v>
      </c>
      <c r="F60" s="85"/>
      <c r="G60" s="181">
        <v>4.75</v>
      </c>
      <c r="H60" s="182"/>
      <c r="I60" s="182"/>
      <c r="J60" s="180"/>
      <c r="K60" s="178"/>
      <c r="L60" s="179">
        <v>5</v>
      </c>
      <c r="M60" s="182"/>
      <c r="N60" s="182"/>
      <c r="O60" s="180"/>
      <c r="P60" s="178"/>
      <c r="Q60" s="181">
        <v>5</v>
      </c>
      <c r="R60" s="182"/>
      <c r="S60" s="182"/>
      <c r="T60" s="180"/>
      <c r="U60" s="178"/>
      <c r="V60" s="173">
        <f t="shared" si="22"/>
        <v>14.75</v>
      </c>
      <c r="W60" s="224"/>
      <c r="X60" s="168" t="str">
        <f t="shared" si="1"/>
        <v>-</v>
      </c>
    </row>
    <row r="61" spans="1:26" ht="37.200000000000003" thickBot="1">
      <c r="A61" s="227">
        <v>8</v>
      </c>
      <c r="B61" s="225" t="s">
        <v>105</v>
      </c>
      <c r="C61" s="229" t="s">
        <v>23</v>
      </c>
      <c r="D61" s="75"/>
      <c r="E61" s="6" t="s">
        <v>107</v>
      </c>
      <c r="F61" s="86"/>
      <c r="G61" s="181">
        <v>3</v>
      </c>
      <c r="H61" s="182"/>
      <c r="I61" s="182"/>
      <c r="J61" s="180"/>
      <c r="K61" s="178"/>
      <c r="L61" s="179">
        <v>4</v>
      </c>
      <c r="M61" s="182"/>
      <c r="N61" s="182"/>
      <c r="O61" s="180"/>
      <c r="P61" s="178"/>
      <c r="Q61" s="181">
        <v>4</v>
      </c>
      <c r="R61" s="182"/>
      <c r="S61" s="182"/>
      <c r="T61" s="180"/>
      <c r="U61" s="178"/>
      <c r="V61" s="173">
        <f t="shared" si="22"/>
        <v>11</v>
      </c>
      <c r="W61" s="231">
        <f>V61+V62</f>
        <v>23.75</v>
      </c>
      <c r="X61" s="168" t="str">
        <f t="shared" si="1"/>
        <v>-</v>
      </c>
      <c r="Y61" s="198" t="s">
        <v>233</v>
      </c>
    </row>
    <row r="62" spans="1:26" ht="37.200000000000003" thickBot="1">
      <c r="A62" s="228"/>
      <c r="B62" s="226"/>
      <c r="C62" s="230"/>
      <c r="D62" s="76"/>
      <c r="E62" s="6" t="s">
        <v>108</v>
      </c>
      <c r="F62" s="87"/>
      <c r="G62" s="181">
        <v>3.75</v>
      </c>
      <c r="H62" s="182"/>
      <c r="I62" s="182"/>
      <c r="J62" s="180"/>
      <c r="K62" s="178"/>
      <c r="L62" s="179">
        <v>4</v>
      </c>
      <c r="M62" s="182"/>
      <c r="N62" s="182"/>
      <c r="O62" s="180"/>
      <c r="P62" s="178"/>
      <c r="Q62" s="181">
        <v>5</v>
      </c>
      <c r="R62" s="182"/>
      <c r="S62" s="182"/>
      <c r="T62" s="180"/>
      <c r="U62" s="178"/>
      <c r="V62" s="173">
        <f t="shared" si="22"/>
        <v>12.75</v>
      </c>
      <c r="W62" s="224"/>
      <c r="X62" s="168" t="str">
        <f t="shared" si="1"/>
        <v>-</v>
      </c>
    </row>
    <row r="63" spans="1:26" ht="37.200000000000003" thickBot="1">
      <c r="A63" s="227">
        <v>9</v>
      </c>
      <c r="B63" s="225" t="s">
        <v>74</v>
      </c>
      <c r="C63" s="229" t="s">
        <v>25</v>
      </c>
      <c r="D63" s="75"/>
      <c r="E63" s="6" t="s">
        <v>77</v>
      </c>
      <c r="F63" s="86"/>
      <c r="G63" s="181">
        <v>4.25</v>
      </c>
      <c r="H63" s="182"/>
      <c r="I63" s="182"/>
      <c r="J63" s="180"/>
      <c r="K63" s="178"/>
      <c r="L63" s="179">
        <v>4</v>
      </c>
      <c r="M63" s="182"/>
      <c r="N63" s="182"/>
      <c r="O63" s="180"/>
      <c r="P63" s="178"/>
      <c r="Q63" s="181">
        <v>4</v>
      </c>
      <c r="R63" s="182"/>
      <c r="S63" s="182"/>
      <c r="T63" s="180"/>
      <c r="U63" s="178"/>
      <c r="V63" s="173">
        <f t="shared" si="22"/>
        <v>12.25</v>
      </c>
      <c r="W63" s="231">
        <f>V63+V64</f>
        <v>25.75</v>
      </c>
      <c r="X63" s="168" t="str">
        <f t="shared" si="1"/>
        <v>3 место</v>
      </c>
    </row>
    <row r="64" spans="1:26" ht="37.200000000000003" thickBot="1">
      <c r="A64" s="228"/>
      <c r="B64" s="226"/>
      <c r="C64" s="230"/>
      <c r="D64" s="79"/>
      <c r="E64" s="6" t="s">
        <v>76</v>
      </c>
      <c r="F64" s="87"/>
      <c r="G64" s="181">
        <v>4.25</v>
      </c>
      <c r="H64" s="182"/>
      <c r="I64" s="182"/>
      <c r="J64" s="180"/>
      <c r="K64" s="178"/>
      <c r="L64" s="179">
        <v>5</v>
      </c>
      <c r="M64" s="182"/>
      <c r="N64" s="182"/>
      <c r="O64" s="180"/>
      <c r="P64" s="178"/>
      <c r="Q64" s="181">
        <v>4.25</v>
      </c>
      <c r="R64" s="182"/>
      <c r="S64" s="182"/>
      <c r="T64" s="180"/>
      <c r="U64" s="178"/>
      <c r="V64" s="173">
        <f t="shared" si="22"/>
        <v>13.5</v>
      </c>
      <c r="W64" s="224"/>
      <c r="X64" s="168" t="str">
        <f t="shared" si="1"/>
        <v>-</v>
      </c>
    </row>
    <row r="65" spans="1:25" ht="37.200000000000003" thickBot="1">
      <c r="A65" s="227">
        <v>10</v>
      </c>
      <c r="B65" s="233" t="s">
        <v>120</v>
      </c>
      <c r="C65" s="229" t="s">
        <v>165</v>
      </c>
      <c r="D65" s="80"/>
      <c r="E65" s="6" t="s">
        <v>54</v>
      </c>
      <c r="F65" s="109"/>
      <c r="G65" s="181">
        <v>4</v>
      </c>
      <c r="H65" s="182"/>
      <c r="I65" s="182"/>
      <c r="J65" s="180"/>
      <c r="K65" s="178"/>
      <c r="L65" s="179">
        <v>4.25</v>
      </c>
      <c r="M65" s="182"/>
      <c r="N65" s="182"/>
      <c r="O65" s="180"/>
      <c r="P65" s="178"/>
      <c r="Q65" s="181">
        <v>4.25</v>
      </c>
      <c r="R65" s="182"/>
      <c r="S65" s="182"/>
      <c r="T65" s="180"/>
      <c r="U65" s="178"/>
      <c r="V65" s="173">
        <f t="shared" si="22"/>
        <v>12.5</v>
      </c>
      <c r="W65" s="231">
        <f t="shared" ref="W65" si="24">V65+V66</f>
        <v>26</v>
      </c>
      <c r="X65" s="168" t="str">
        <f t="shared" si="1"/>
        <v>3 место</v>
      </c>
    </row>
    <row r="66" spans="1:25" ht="37.200000000000003" thickBot="1">
      <c r="A66" s="228"/>
      <c r="B66" s="233"/>
      <c r="C66" s="230"/>
      <c r="D66" s="81"/>
      <c r="E66" s="6" t="s">
        <v>126</v>
      </c>
      <c r="F66" s="110"/>
      <c r="G66" s="181">
        <v>4</v>
      </c>
      <c r="H66" s="182"/>
      <c r="I66" s="182"/>
      <c r="J66" s="180"/>
      <c r="K66" s="178"/>
      <c r="L66" s="179">
        <v>4.75</v>
      </c>
      <c r="M66" s="182"/>
      <c r="N66" s="182"/>
      <c r="O66" s="180"/>
      <c r="P66" s="178"/>
      <c r="Q66" s="181">
        <v>4.75</v>
      </c>
      <c r="R66" s="182"/>
      <c r="S66" s="182"/>
      <c r="T66" s="180"/>
      <c r="U66" s="178"/>
      <c r="V66" s="173">
        <f t="shared" si="22"/>
        <v>13.5</v>
      </c>
      <c r="W66" s="224"/>
      <c r="X66" s="168" t="str">
        <f t="shared" si="1"/>
        <v>-</v>
      </c>
    </row>
    <row r="67" spans="1:25" ht="37.200000000000003" thickBot="1">
      <c r="A67" s="227">
        <v>11</v>
      </c>
      <c r="B67" s="225" t="s">
        <v>63</v>
      </c>
      <c r="C67" s="229" t="s">
        <v>22</v>
      </c>
      <c r="D67" s="75"/>
      <c r="E67" s="6" t="s">
        <v>64</v>
      </c>
      <c r="F67" s="86"/>
      <c r="G67" s="181">
        <v>4</v>
      </c>
      <c r="H67" s="182"/>
      <c r="I67" s="182"/>
      <c r="J67" s="180"/>
      <c r="K67" s="178"/>
      <c r="L67" s="179">
        <v>4</v>
      </c>
      <c r="M67" s="182"/>
      <c r="N67" s="182"/>
      <c r="O67" s="180"/>
      <c r="P67" s="178"/>
      <c r="Q67" s="181">
        <v>3.75</v>
      </c>
      <c r="R67" s="182"/>
      <c r="S67" s="182"/>
      <c r="T67" s="180"/>
      <c r="U67" s="178"/>
      <c r="V67" s="173">
        <f t="shared" si="22"/>
        <v>11.75</v>
      </c>
      <c r="W67" s="231">
        <f>V67+V68</f>
        <v>22.25</v>
      </c>
      <c r="X67" s="168" t="str">
        <f t="shared" si="1"/>
        <v>-</v>
      </c>
      <c r="Y67" s="198" t="s">
        <v>233</v>
      </c>
    </row>
    <row r="68" spans="1:25" ht="37.200000000000003" thickBot="1">
      <c r="A68" s="228"/>
      <c r="B68" s="226"/>
      <c r="C68" s="230"/>
      <c r="D68" s="79"/>
      <c r="E68" s="6" t="s">
        <v>65</v>
      </c>
      <c r="F68" s="87" t="s">
        <v>7</v>
      </c>
      <c r="G68" s="181">
        <v>3</v>
      </c>
      <c r="H68" s="182"/>
      <c r="I68" s="182"/>
      <c r="J68" s="180"/>
      <c r="K68" s="178"/>
      <c r="L68" s="179">
        <v>3.75</v>
      </c>
      <c r="M68" s="182"/>
      <c r="N68" s="182"/>
      <c r="O68" s="180"/>
      <c r="P68" s="178"/>
      <c r="Q68" s="181">
        <v>3.75</v>
      </c>
      <c r="R68" s="182"/>
      <c r="S68" s="182"/>
      <c r="T68" s="180"/>
      <c r="U68" s="178"/>
      <c r="V68" s="173">
        <f t="shared" si="22"/>
        <v>10.5</v>
      </c>
      <c r="W68" s="224"/>
      <c r="X68" s="168" t="str">
        <f t="shared" si="1"/>
        <v>-</v>
      </c>
    </row>
    <row r="69" spans="1:25" ht="37.200000000000003" thickBot="1">
      <c r="A69" s="227">
        <v>12</v>
      </c>
      <c r="B69" s="232" t="s">
        <v>52</v>
      </c>
      <c r="C69" s="229" t="s">
        <v>22</v>
      </c>
      <c r="D69" s="80"/>
      <c r="E69" s="6" t="s">
        <v>54</v>
      </c>
      <c r="F69" s="171"/>
      <c r="G69" s="181">
        <v>4</v>
      </c>
      <c r="H69" s="182"/>
      <c r="I69" s="182"/>
      <c r="J69" s="180"/>
      <c r="K69" s="178"/>
      <c r="L69" s="179">
        <v>4</v>
      </c>
      <c r="M69" s="182"/>
      <c r="N69" s="182"/>
      <c r="O69" s="180"/>
      <c r="P69" s="178"/>
      <c r="Q69" s="181">
        <v>4.75</v>
      </c>
      <c r="R69" s="182"/>
      <c r="S69" s="182"/>
      <c r="T69" s="180"/>
      <c r="U69" s="178"/>
      <c r="V69" s="173">
        <f>G69+H69+I69+J69+K69+L71+M69+N69+O69+P69+Q69+R69+S69+T69+U69</f>
        <v>13</v>
      </c>
      <c r="W69" s="231">
        <f t="shared" ref="W69" si="25">V69+V70</f>
        <v>26.75</v>
      </c>
      <c r="X69" s="168" t="str">
        <f t="shared" ref="X69:X78" si="26">IF(W69&gt;28.9,"1 место",IF(W69&gt;26.9,"2 место",IF(W69&gt;24.9,"3 место","-")))</f>
        <v>3 место</v>
      </c>
    </row>
    <row r="70" spans="1:25" ht="37.200000000000003" thickBot="1">
      <c r="A70" s="228"/>
      <c r="B70" s="232"/>
      <c r="C70" s="230"/>
      <c r="D70" s="81"/>
      <c r="E70" s="6" t="s">
        <v>55</v>
      </c>
      <c r="F70" s="172"/>
      <c r="G70" s="181">
        <v>4.75</v>
      </c>
      <c r="H70" s="182"/>
      <c r="I70" s="182"/>
      <c r="J70" s="180"/>
      <c r="K70" s="178"/>
      <c r="L70" s="179">
        <v>5</v>
      </c>
      <c r="M70" s="182"/>
      <c r="N70" s="182"/>
      <c r="O70" s="180"/>
      <c r="P70" s="178"/>
      <c r="Q70" s="181">
        <v>4.75</v>
      </c>
      <c r="R70" s="182"/>
      <c r="S70" s="182"/>
      <c r="T70" s="180"/>
      <c r="U70" s="178"/>
      <c r="V70" s="173">
        <f>G70+H70+I70+J70+K70+L72+M70+N70+O70+P70+Q70+R70+S70+T70+U70</f>
        <v>13.75</v>
      </c>
      <c r="W70" s="224"/>
      <c r="X70" s="168" t="str">
        <f t="shared" si="26"/>
        <v>-</v>
      </c>
    </row>
    <row r="71" spans="1:25" ht="37.200000000000003" thickBot="1">
      <c r="A71" s="227">
        <v>13</v>
      </c>
      <c r="B71" s="225" t="s">
        <v>59</v>
      </c>
      <c r="C71" s="229" t="s">
        <v>22</v>
      </c>
      <c r="D71" s="75"/>
      <c r="E71" s="6" t="s">
        <v>61</v>
      </c>
      <c r="F71" s="171"/>
      <c r="G71" s="181">
        <v>3</v>
      </c>
      <c r="H71" s="182"/>
      <c r="I71" s="182"/>
      <c r="J71" s="180"/>
      <c r="K71" s="178"/>
      <c r="L71" s="179">
        <v>4.25</v>
      </c>
      <c r="M71" s="182"/>
      <c r="N71" s="182"/>
      <c r="O71" s="180"/>
      <c r="P71" s="178"/>
      <c r="Q71" s="181">
        <v>4</v>
      </c>
      <c r="R71" s="182"/>
      <c r="S71" s="182"/>
      <c r="T71" s="180"/>
      <c r="U71" s="178"/>
      <c r="V71" s="173">
        <f t="shared" ref="V71:V72" si="27">G71+H71+I71+J71+K71+L73+M71+N71+O71+P71+Q71+R71+S71+T71+U71</f>
        <v>12</v>
      </c>
      <c r="W71" s="231">
        <f t="shared" ref="W71" si="28">V71+V72</f>
        <v>24.75</v>
      </c>
      <c r="X71" s="168" t="str">
        <f t="shared" si="26"/>
        <v>-</v>
      </c>
      <c r="Y71" s="198" t="s">
        <v>233</v>
      </c>
    </row>
    <row r="72" spans="1:25" ht="37.200000000000003" thickBot="1">
      <c r="A72" s="228"/>
      <c r="B72" s="226"/>
      <c r="C72" s="230"/>
      <c r="D72" s="79"/>
      <c r="E72" s="6" t="s">
        <v>62</v>
      </c>
      <c r="F72" s="172"/>
      <c r="G72" s="181">
        <v>3.75</v>
      </c>
      <c r="H72" s="182"/>
      <c r="I72" s="182"/>
      <c r="J72" s="180"/>
      <c r="K72" s="178"/>
      <c r="L72" s="179">
        <v>4.25</v>
      </c>
      <c r="M72" s="182"/>
      <c r="N72" s="182"/>
      <c r="O72" s="180"/>
      <c r="P72" s="178"/>
      <c r="Q72" s="181">
        <v>4</v>
      </c>
      <c r="R72" s="182"/>
      <c r="S72" s="182"/>
      <c r="T72" s="180"/>
      <c r="U72" s="178"/>
      <c r="V72" s="173">
        <f t="shared" si="27"/>
        <v>12.75</v>
      </c>
      <c r="W72" s="224"/>
      <c r="X72" s="168" t="str">
        <f t="shared" si="26"/>
        <v>-</v>
      </c>
    </row>
    <row r="73" spans="1:25" ht="37.200000000000003" thickBot="1">
      <c r="A73" s="227">
        <v>14</v>
      </c>
      <c r="B73" s="225" t="s">
        <v>106</v>
      </c>
      <c r="C73" s="229" t="s">
        <v>6</v>
      </c>
      <c r="D73" s="143"/>
      <c r="E73" s="6" t="s">
        <v>112</v>
      </c>
      <c r="F73" s="144"/>
      <c r="G73" s="181">
        <v>5</v>
      </c>
      <c r="H73" s="182"/>
      <c r="I73" s="182"/>
      <c r="J73" s="180"/>
      <c r="K73" s="178"/>
      <c r="L73" s="179">
        <v>5</v>
      </c>
      <c r="M73" s="182"/>
      <c r="N73" s="182"/>
      <c r="O73" s="180"/>
      <c r="P73" s="178"/>
      <c r="Q73" s="181">
        <v>5</v>
      </c>
      <c r="R73" s="182"/>
      <c r="S73" s="182"/>
      <c r="T73" s="180"/>
      <c r="U73" s="178"/>
      <c r="V73" s="173">
        <f t="shared" ref="V73:V78" si="29">G73+H73+I73+J73+K73+L73+M73+N73+O73+P73+Q73+R73+S73+T73+U73</f>
        <v>15</v>
      </c>
      <c r="W73" s="231">
        <f t="shared" ref="W73" si="30">V73+V74</f>
        <v>29.5</v>
      </c>
      <c r="X73" s="168" t="str">
        <f t="shared" si="26"/>
        <v>1 место</v>
      </c>
    </row>
    <row r="74" spans="1:25" ht="37.200000000000003" thickBot="1">
      <c r="A74" s="228"/>
      <c r="B74" s="226"/>
      <c r="C74" s="230"/>
      <c r="D74" s="143"/>
      <c r="E74" s="6" t="s">
        <v>113</v>
      </c>
      <c r="F74" s="144"/>
      <c r="G74" s="181">
        <v>4.75</v>
      </c>
      <c r="H74" s="182"/>
      <c r="I74" s="182"/>
      <c r="J74" s="180"/>
      <c r="K74" s="178"/>
      <c r="L74" s="179">
        <v>5</v>
      </c>
      <c r="M74" s="182"/>
      <c r="N74" s="182"/>
      <c r="O74" s="180"/>
      <c r="P74" s="178"/>
      <c r="Q74" s="181">
        <v>4.75</v>
      </c>
      <c r="R74" s="182"/>
      <c r="S74" s="182"/>
      <c r="T74" s="180"/>
      <c r="U74" s="178"/>
      <c r="V74" s="173">
        <f t="shared" si="29"/>
        <v>14.5</v>
      </c>
      <c r="W74" s="224"/>
      <c r="X74" s="168" t="str">
        <f t="shared" si="26"/>
        <v>-</v>
      </c>
    </row>
    <row r="75" spans="1:25" ht="37.200000000000003" thickBot="1">
      <c r="A75" s="227">
        <v>15</v>
      </c>
      <c r="B75" s="225" t="s">
        <v>202</v>
      </c>
      <c r="C75" s="229" t="s">
        <v>203</v>
      </c>
      <c r="D75" s="75"/>
      <c r="E75" s="6" t="s">
        <v>204</v>
      </c>
      <c r="F75" s="171"/>
      <c r="G75" s="181">
        <v>3.75</v>
      </c>
      <c r="H75" s="182"/>
      <c r="I75" s="182"/>
      <c r="J75" s="180"/>
      <c r="K75" s="178"/>
      <c r="L75" s="179">
        <v>4</v>
      </c>
      <c r="M75" s="182"/>
      <c r="N75" s="182"/>
      <c r="O75" s="180"/>
      <c r="P75" s="178"/>
      <c r="Q75" s="181">
        <v>4</v>
      </c>
      <c r="R75" s="182"/>
      <c r="S75" s="182"/>
      <c r="T75" s="180"/>
      <c r="U75" s="178"/>
      <c r="V75" s="173">
        <f t="shared" si="29"/>
        <v>11.75</v>
      </c>
      <c r="W75" s="231">
        <f t="shared" ref="W75" si="31">V75+V76</f>
        <v>23.75</v>
      </c>
      <c r="X75" s="168" t="str">
        <f t="shared" si="26"/>
        <v>-</v>
      </c>
      <c r="Y75" s="198" t="s">
        <v>233</v>
      </c>
    </row>
    <row r="76" spans="1:25" ht="37.200000000000003" thickBot="1">
      <c r="A76" s="228"/>
      <c r="B76" s="226"/>
      <c r="C76" s="230"/>
      <c r="D76" s="79"/>
      <c r="E76" s="6" t="s">
        <v>205</v>
      </c>
      <c r="F76" s="172"/>
      <c r="G76" s="181">
        <v>4</v>
      </c>
      <c r="H76" s="182"/>
      <c r="I76" s="182"/>
      <c r="J76" s="180"/>
      <c r="K76" s="178"/>
      <c r="L76" s="179">
        <v>4</v>
      </c>
      <c r="M76" s="182"/>
      <c r="N76" s="182"/>
      <c r="O76" s="180"/>
      <c r="P76" s="178"/>
      <c r="Q76" s="181">
        <v>4</v>
      </c>
      <c r="R76" s="182"/>
      <c r="S76" s="182"/>
      <c r="T76" s="180"/>
      <c r="U76" s="178"/>
      <c r="V76" s="173">
        <f t="shared" si="29"/>
        <v>12</v>
      </c>
      <c r="W76" s="224"/>
      <c r="X76" s="168" t="str">
        <f t="shared" si="26"/>
        <v>-</v>
      </c>
    </row>
    <row r="77" spans="1:25" ht="37.200000000000003" thickBot="1">
      <c r="A77" s="227">
        <v>16</v>
      </c>
      <c r="B77" s="225" t="s">
        <v>206</v>
      </c>
      <c r="C77" s="229" t="s">
        <v>203</v>
      </c>
      <c r="D77" s="143"/>
      <c r="E77" s="6" t="s">
        <v>207</v>
      </c>
      <c r="F77" s="144"/>
      <c r="G77" s="181">
        <v>3.75</v>
      </c>
      <c r="H77" s="182"/>
      <c r="I77" s="182"/>
      <c r="J77" s="180"/>
      <c r="K77" s="178"/>
      <c r="L77" s="179">
        <v>4</v>
      </c>
      <c r="M77" s="182"/>
      <c r="N77" s="182"/>
      <c r="O77" s="180"/>
      <c r="P77" s="178"/>
      <c r="Q77" s="181">
        <v>4</v>
      </c>
      <c r="R77" s="182"/>
      <c r="S77" s="182"/>
      <c r="T77" s="180"/>
      <c r="U77" s="178"/>
      <c r="V77" s="173">
        <f t="shared" si="29"/>
        <v>11.75</v>
      </c>
      <c r="W77" s="231">
        <f t="shared" ref="W77" si="32">V77+V78</f>
        <v>23.75</v>
      </c>
      <c r="X77" s="168" t="str">
        <f t="shared" si="26"/>
        <v>-</v>
      </c>
      <c r="Y77" s="198" t="s">
        <v>233</v>
      </c>
    </row>
    <row r="78" spans="1:25" ht="37.200000000000003" thickBot="1">
      <c r="A78" s="228"/>
      <c r="B78" s="226"/>
      <c r="C78" s="230"/>
      <c r="D78" s="143"/>
      <c r="E78" s="6" t="s">
        <v>208</v>
      </c>
      <c r="F78" s="144"/>
      <c r="G78" s="181">
        <v>4</v>
      </c>
      <c r="H78" s="182"/>
      <c r="I78" s="182"/>
      <c r="J78" s="180"/>
      <c r="K78" s="178"/>
      <c r="L78" s="179">
        <v>4</v>
      </c>
      <c r="M78" s="182"/>
      <c r="N78" s="182"/>
      <c r="O78" s="180"/>
      <c r="P78" s="178"/>
      <c r="Q78" s="181">
        <v>4</v>
      </c>
      <c r="R78" s="182"/>
      <c r="S78" s="182"/>
      <c r="T78" s="180"/>
      <c r="U78" s="178"/>
      <c r="V78" s="173">
        <f t="shared" si="29"/>
        <v>12</v>
      </c>
      <c r="W78" s="224"/>
      <c r="X78" s="168" t="str">
        <f t="shared" si="26"/>
        <v>-</v>
      </c>
    </row>
    <row r="79" spans="1:25">
      <c r="C79" s="64"/>
      <c r="H79" s="197"/>
    </row>
    <row r="80" spans="1:25">
      <c r="C80" s="63"/>
    </row>
    <row r="81" spans="3:3">
      <c r="C81" s="63"/>
    </row>
    <row r="82" spans="3:3">
      <c r="C82" s="63"/>
    </row>
  </sheetData>
  <mergeCells count="149">
    <mergeCell ref="Q1:U1"/>
    <mergeCell ref="A44:A45"/>
    <mergeCell ref="B44:B45"/>
    <mergeCell ref="C44:C45"/>
    <mergeCell ref="W44:W45"/>
    <mergeCell ref="W26:W27"/>
    <mergeCell ref="W28:W29"/>
    <mergeCell ref="W30:W31"/>
    <mergeCell ref="A28:A29"/>
    <mergeCell ref="B28:B29"/>
    <mergeCell ref="C28:C29"/>
    <mergeCell ref="A30:A31"/>
    <mergeCell ref="B30:B31"/>
    <mergeCell ref="C30:C31"/>
    <mergeCell ref="A26:A27"/>
    <mergeCell ref="B26:B27"/>
    <mergeCell ref="C26:C27"/>
    <mergeCell ref="A40:A41"/>
    <mergeCell ref="B40:B41"/>
    <mergeCell ref="C40:C41"/>
    <mergeCell ref="W40:W41"/>
    <mergeCell ref="W38:W39"/>
    <mergeCell ref="W4:W5"/>
    <mergeCell ref="W6:W7"/>
    <mergeCell ref="W24:W25"/>
    <mergeCell ref="W10:W11"/>
    <mergeCell ref="W14:W15"/>
    <mergeCell ref="W8:W9"/>
    <mergeCell ref="W16:W17"/>
    <mergeCell ref="W18:W19"/>
    <mergeCell ref="W20:W21"/>
    <mergeCell ref="W22:W23"/>
    <mergeCell ref="W12:W13"/>
    <mergeCell ref="A8:A9"/>
    <mergeCell ref="B8:B9"/>
    <mergeCell ref="C8:C9"/>
    <mergeCell ref="G1:K1"/>
    <mergeCell ref="L1:P1"/>
    <mergeCell ref="B4:B5"/>
    <mergeCell ref="A4:A5"/>
    <mergeCell ref="C4:C5"/>
    <mergeCell ref="A6:A7"/>
    <mergeCell ref="B6:B7"/>
    <mergeCell ref="C6:C7"/>
    <mergeCell ref="A24:A25"/>
    <mergeCell ref="B24:B25"/>
    <mergeCell ref="C24:C25"/>
    <mergeCell ref="A10:A11"/>
    <mergeCell ref="B10:B11"/>
    <mergeCell ref="C10:C11"/>
    <mergeCell ref="B14:B15"/>
    <mergeCell ref="C14:C15"/>
    <mergeCell ref="A16:A17"/>
    <mergeCell ref="B16:B17"/>
    <mergeCell ref="C16:C17"/>
    <mergeCell ref="A12:A13"/>
    <mergeCell ref="B12:B13"/>
    <mergeCell ref="C12:C13"/>
    <mergeCell ref="A18:A19"/>
    <mergeCell ref="B18:B19"/>
    <mergeCell ref="A20:A21"/>
    <mergeCell ref="B20:B21"/>
    <mergeCell ref="C20:C21"/>
    <mergeCell ref="A22:A23"/>
    <mergeCell ref="B22:B23"/>
    <mergeCell ref="C22:C23"/>
    <mergeCell ref="C18:C19"/>
    <mergeCell ref="A14:A15"/>
    <mergeCell ref="A46:A47"/>
    <mergeCell ref="B46:B47"/>
    <mergeCell ref="C46:C47"/>
    <mergeCell ref="W46:W47"/>
    <mergeCell ref="W42:W43"/>
    <mergeCell ref="A32:A33"/>
    <mergeCell ref="A34:A35"/>
    <mergeCell ref="A36:A37"/>
    <mergeCell ref="A38:A39"/>
    <mergeCell ref="A42:A43"/>
    <mergeCell ref="B38:B39"/>
    <mergeCell ref="B42:B43"/>
    <mergeCell ref="C34:C35"/>
    <mergeCell ref="C36:C37"/>
    <mergeCell ref="C38:C39"/>
    <mergeCell ref="C42:C43"/>
    <mergeCell ref="C32:C33"/>
    <mergeCell ref="W32:W33"/>
    <mergeCell ref="B32:B33"/>
    <mergeCell ref="B34:B35"/>
    <mergeCell ref="B36:B37"/>
    <mergeCell ref="W34:W35"/>
    <mergeCell ref="W36:W37"/>
    <mergeCell ref="A51:A52"/>
    <mergeCell ref="B51:B52"/>
    <mergeCell ref="C51:C52"/>
    <mergeCell ref="W51:W52"/>
    <mergeCell ref="A55:A56"/>
    <mergeCell ref="B55:B56"/>
    <mergeCell ref="C55:C56"/>
    <mergeCell ref="W55:W56"/>
    <mergeCell ref="A53:A54"/>
    <mergeCell ref="B53:B54"/>
    <mergeCell ref="C53:C54"/>
    <mergeCell ref="W53:W54"/>
    <mergeCell ref="A63:A64"/>
    <mergeCell ref="B63:B64"/>
    <mergeCell ref="C63:C64"/>
    <mergeCell ref="W63:W64"/>
    <mergeCell ref="A61:A62"/>
    <mergeCell ref="B61:B62"/>
    <mergeCell ref="C61:C62"/>
    <mergeCell ref="W61:W62"/>
    <mergeCell ref="A57:A58"/>
    <mergeCell ref="B57:B58"/>
    <mergeCell ref="C57:C58"/>
    <mergeCell ref="W57:W58"/>
    <mergeCell ref="A59:A60"/>
    <mergeCell ref="C67:C68"/>
    <mergeCell ref="W67:W68"/>
    <mergeCell ref="B69:B70"/>
    <mergeCell ref="C69:C70"/>
    <mergeCell ref="W69:W70"/>
    <mergeCell ref="A65:A66"/>
    <mergeCell ref="B65:B66"/>
    <mergeCell ref="C65:C66"/>
    <mergeCell ref="W65:W66"/>
    <mergeCell ref="W48:W49"/>
    <mergeCell ref="B48:B49"/>
    <mergeCell ref="A77:A78"/>
    <mergeCell ref="B77:B78"/>
    <mergeCell ref="C77:C78"/>
    <mergeCell ref="W77:W78"/>
    <mergeCell ref="A73:A74"/>
    <mergeCell ref="B73:B74"/>
    <mergeCell ref="C73:C74"/>
    <mergeCell ref="W73:W74"/>
    <mergeCell ref="A71:A72"/>
    <mergeCell ref="B71:B72"/>
    <mergeCell ref="C71:C72"/>
    <mergeCell ref="W71:W72"/>
    <mergeCell ref="A75:A76"/>
    <mergeCell ref="B75:B76"/>
    <mergeCell ref="C75:C76"/>
    <mergeCell ref="W75:W76"/>
    <mergeCell ref="A69:A70"/>
    <mergeCell ref="B59:B60"/>
    <mergeCell ref="C59:C60"/>
    <mergeCell ref="W59:W60"/>
    <mergeCell ref="A67:A68"/>
    <mergeCell ref="B67:B68"/>
  </mergeCells>
  <pageMargins left="0.56999999999999995" right="0.37" top="0.5" bottom="0.32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48" zoomScaleNormal="48" workbookViewId="0">
      <selection activeCell="Y13" sqref="Y13"/>
    </sheetView>
  </sheetViews>
  <sheetFormatPr defaultRowHeight="14.4"/>
  <cols>
    <col min="1" max="1" width="28.88671875" style="40" customWidth="1"/>
    <col min="2" max="2" width="15.33203125" style="40" customWidth="1"/>
    <col min="3" max="3" width="20.33203125" hidden="1" customWidth="1"/>
    <col min="4" max="4" width="28.33203125" hidden="1" customWidth="1"/>
    <col min="5" max="5" width="39.109375" customWidth="1"/>
    <col min="6" max="6" width="11.109375" style="167" customWidth="1"/>
    <col min="7" max="7" width="0.88671875" style="167" customWidth="1"/>
    <col min="8" max="8" width="5.5546875" style="167" customWidth="1"/>
    <col min="9" max="9" width="0.6640625" style="167" customWidth="1"/>
    <col min="10" max="10" width="1.109375" style="167" customWidth="1"/>
    <col min="11" max="11" width="13.109375" style="167" customWidth="1"/>
    <col min="12" max="12" width="0.77734375" style="120" customWidth="1"/>
    <col min="13" max="13" width="4" style="120" bestFit="1" customWidth="1"/>
    <col min="14" max="14" width="1.109375" style="120" customWidth="1"/>
    <col min="15" max="15" width="4.6640625" style="120" customWidth="1"/>
    <col min="16" max="16" width="14" style="120" bestFit="1" customWidth="1"/>
    <col min="17" max="17" width="1.44140625" style="120" customWidth="1"/>
    <col min="18" max="18" width="1.33203125" style="120" customWidth="1"/>
    <col min="19" max="19" width="0.21875" style="120" customWidth="1"/>
    <col min="20" max="20" width="3.109375" style="120" customWidth="1"/>
    <col min="21" max="21" width="12.21875" style="120" customWidth="1"/>
    <col min="22" max="22" width="11.88671875" style="120" customWidth="1"/>
    <col min="23" max="23" width="18" style="120" customWidth="1"/>
    <col min="24" max="24" width="34.88671875" style="222" customWidth="1"/>
    <col min="25" max="25" width="8.88671875" style="120"/>
    <col min="26" max="26" width="45.21875" customWidth="1"/>
  </cols>
  <sheetData>
    <row r="1" spans="1:26" ht="18">
      <c r="B1" s="3"/>
      <c r="F1" s="246" t="s">
        <v>19</v>
      </c>
      <c r="G1" s="247"/>
      <c r="H1" s="247"/>
      <c r="I1" s="247"/>
      <c r="J1" s="248"/>
      <c r="K1" s="246" t="s">
        <v>20</v>
      </c>
      <c r="L1" s="247"/>
      <c r="M1" s="247"/>
      <c r="N1" s="247"/>
      <c r="O1" s="248"/>
      <c r="P1" s="246" t="s">
        <v>201</v>
      </c>
      <c r="Q1" s="247"/>
      <c r="R1" s="247"/>
      <c r="S1" s="247"/>
      <c r="T1" s="248"/>
      <c r="U1" s="249"/>
      <c r="V1" s="250"/>
      <c r="W1" s="250"/>
      <c r="X1" s="250"/>
      <c r="Y1" s="251"/>
    </row>
    <row r="2" spans="1:26" s="120" customFormat="1" ht="31.8" thickBot="1">
      <c r="A2" s="118" t="s">
        <v>0</v>
      </c>
      <c r="B2" s="89" t="s">
        <v>3</v>
      </c>
      <c r="C2" s="118" t="s">
        <v>2</v>
      </c>
      <c r="D2" s="119"/>
      <c r="E2" s="121" t="s">
        <v>27</v>
      </c>
      <c r="F2" s="108"/>
      <c r="G2" s="177"/>
      <c r="H2" s="177"/>
      <c r="I2" s="177"/>
      <c r="J2" s="107"/>
      <c r="K2" s="108"/>
      <c r="L2" s="177"/>
      <c r="M2" s="177"/>
      <c r="N2" s="177"/>
      <c r="O2" s="107"/>
      <c r="P2" s="206"/>
      <c r="Q2" s="207"/>
      <c r="R2" s="207"/>
      <c r="S2" s="207"/>
      <c r="T2" s="176"/>
      <c r="U2" s="107"/>
      <c r="V2" s="105"/>
      <c r="W2" s="105"/>
      <c r="X2" s="217"/>
      <c r="Y2" s="106"/>
    </row>
    <row r="3" spans="1:26" s="94" customFormat="1" ht="43.5" customHeight="1" thickBot="1">
      <c r="A3" s="149" t="s">
        <v>87</v>
      </c>
      <c r="B3" s="150" t="s">
        <v>171</v>
      </c>
      <c r="C3" s="93"/>
      <c r="D3" s="151"/>
      <c r="E3" s="201" t="s">
        <v>145</v>
      </c>
      <c r="F3" s="208">
        <v>4</v>
      </c>
      <c r="G3" s="180"/>
      <c r="H3" s="180"/>
      <c r="I3" s="180"/>
      <c r="J3" s="178"/>
      <c r="K3" s="208">
        <v>4</v>
      </c>
      <c r="L3" s="180"/>
      <c r="M3" s="180"/>
      <c r="N3" s="180"/>
      <c r="O3" s="178"/>
      <c r="P3" s="252">
        <v>4</v>
      </c>
      <c r="Q3" s="253"/>
      <c r="R3" s="253"/>
      <c r="S3" s="253"/>
      <c r="T3" s="254"/>
      <c r="U3" s="173">
        <f t="shared" ref="U3:U10" si="0">F3+G3+H3+I3+J3+K3+L3+M3+N3+O3+P3+Q3+R3+S3+T3</f>
        <v>12</v>
      </c>
      <c r="V3" s="231">
        <f>U3+U4</f>
        <v>23.75</v>
      </c>
      <c r="W3" s="168" t="str">
        <f>IF(V3&gt;28.9,"1 место",IF(V3&gt;26.9,"2 место",IF(V3&gt;24.9,"3 место","-")))</f>
        <v>-</v>
      </c>
      <c r="X3" s="198" t="s">
        <v>233</v>
      </c>
      <c r="Y3" s="102"/>
      <c r="Z3" s="122"/>
    </row>
    <row r="4" spans="1:26" s="96" customFormat="1" ht="44.25" customHeight="1" thickBot="1">
      <c r="A4" s="152" t="s">
        <v>8</v>
      </c>
      <c r="B4" s="153" t="s">
        <v>172</v>
      </c>
      <c r="C4" s="95"/>
      <c r="D4" s="154"/>
      <c r="E4" s="202" t="s">
        <v>146</v>
      </c>
      <c r="F4" s="208">
        <v>3.75</v>
      </c>
      <c r="G4" s="180"/>
      <c r="H4" s="180"/>
      <c r="I4" s="180"/>
      <c r="J4" s="178"/>
      <c r="K4" s="208">
        <v>4</v>
      </c>
      <c r="L4" s="180"/>
      <c r="M4" s="180"/>
      <c r="N4" s="180"/>
      <c r="O4" s="178"/>
      <c r="P4" s="208">
        <v>4</v>
      </c>
      <c r="Q4" s="180"/>
      <c r="R4" s="180"/>
      <c r="S4" s="180"/>
      <c r="T4" s="178"/>
      <c r="U4" s="173">
        <f t="shared" si="0"/>
        <v>11.75</v>
      </c>
      <c r="V4" s="224"/>
      <c r="W4" s="168" t="str">
        <f t="shared" ref="W4:W15" si="1">IF(V4&gt;28.9,"1 место",IF(V4&gt;26.9,"2 место",IF(V4&gt;24.9,"3 место","-")))</f>
        <v>-</v>
      </c>
      <c r="X4" s="219"/>
      <c r="Y4" s="104"/>
    </row>
    <row r="5" spans="1:26" s="69" customFormat="1" ht="39.75" customHeight="1" thickBot="1">
      <c r="A5" s="155" t="s">
        <v>100</v>
      </c>
      <c r="B5" s="71" t="s">
        <v>167</v>
      </c>
      <c r="C5" s="90"/>
      <c r="D5" s="156"/>
      <c r="E5" s="203" t="s">
        <v>102</v>
      </c>
      <c r="F5" s="208">
        <v>4</v>
      </c>
      <c r="G5" s="180"/>
      <c r="H5" s="180"/>
      <c r="I5" s="180"/>
      <c r="J5" s="178"/>
      <c r="K5" s="208">
        <v>4.25</v>
      </c>
      <c r="L5" s="180"/>
      <c r="M5" s="180"/>
      <c r="N5" s="180"/>
      <c r="O5" s="178"/>
      <c r="P5" s="208">
        <v>4</v>
      </c>
      <c r="Q5" s="180"/>
      <c r="R5" s="180"/>
      <c r="S5" s="180"/>
      <c r="T5" s="178"/>
      <c r="U5" s="173">
        <f t="shared" si="0"/>
        <v>12.25</v>
      </c>
      <c r="V5" s="231">
        <f t="shared" ref="V5" si="2">U5+U6</f>
        <v>24</v>
      </c>
      <c r="W5" s="168" t="str">
        <f t="shared" si="1"/>
        <v>-</v>
      </c>
      <c r="X5" s="198" t="s">
        <v>233</v>
      </c>
      <c r="Y5" s="102"/>
    </row>
    <row r="6" spans="1:26" s="70" customFormat="1" ht="63" customHeight="1" thickBot="1">
      <c r="A6" s="155" t="s">
        <v>101</v>
      </c>
      <c r="B6" s="71" t="s">
        <v>168</v>
      </c>
      <c r="C6" s="91"/>
      <c r="D6" s="156"/>
      <c r="E6" s="203" t="s">
        <v>103</v>
      </c>
      <c r="F6" s="208">
        <v>3.75</v>
      </c>
      <c r="G6" s="180"/>
      <c r="H6" s="180"/>
      <c r="I6" s="180"/>
      <c r="J6" s="178"/>
      <c r="K6" s="208">
        <v>4</v>
      </c>
      <c r="L6" s="180"/>
      <c r="M6" s="180"/>
      <c r="N6" s="180"/>
      <c r="O6" s="178"/>
      <c r="P6" s="208">
        <v>4</v>
      </c>
      <c r="Q6" s="180"/>
      <c r="R6" s="180"/>
      <c r="S6" s="180"/>
      <c r="T6" s="178"/>
      <c r="U6" s="173">
        <f t="shared" si="0"/>
        <v>11.75</v>
      </c>
      <c r="V6" s="224"/>
      <c r="W6" s="168" t="str">
        <f t="shared" si="1"/>
        <v>-</v>
      </c>
      <c r="X6" s="220"/>
      <c r="Y6" s="103"/>
    </row>
    <row r="7" spans="1:26" s="94" customFormat="1" ht="44.25" customHeight="1" thickBot="1">
      <c r="A7" s="149" t="s">
        <v>96</v>
      </c>
      <c r="B7" s="150" t="s">
        <v>168</v>
      </c>
      <c r="C7" s="97"/>
      <c r="D7" s="151"/>
      <c r="E7" s="201" t="s">
        <v>99</v>
      </c>
      <c r="F7" s="208">
        <v>4</v>
      </c>
      <c r="G7" s="180"/>
      <c r="H7" s="180"/>
      <c r="I7" s="180"/>
      <c r="J7" s="178"/>
      <c r="K7" s="208">
        <v>4</v>
      </c>
      <c r="L7" s="180"/>
      <c r="M7" s="180"/>
      <c r="N7" s="180"/>
      <c r="O7" s="178"/>
      <c r="P7" s="208">
        <v>4</v>
      </c>
      <c r="Q7" s="180"/>
      <c r="R7" s="180"/>
      <c r="S7" s="180"/>
      <c r="T7" s="178"/>
      <c r="U7" s="173">
        <f t="shared" si="0"/>
        <v>12</v>
      </c>
      <c r="V7" s="231">
        <f t="shared" ref="V7" si="3">U7+U8</f>
        <v>25.25</v>
      </c>
      <c r="W7" s="168" t="str">
        <f>IF(V7&gt;28.9,"1 место",IF(V7&gt;26.9,"2 место",IF(V7&gt;24.9,"3 место","-")))</f>
        <v>3 место</v>
      </c>
      <c r="X7" s="218"/>
      <c r="Y7" s="102"/>
    </row>
    <row r="8" spans="1:26" s="96" customFormat="1" ht="39.75" customHeight="1" thickBot="1">
      <c r="A8" s="152" t="s">
        <v>97</v>
      </c>
      <c r="B8" s="153" t="s">
        <v>167</v>
      </c>
      <c r="C8" s="98"/>
      <c r="D8" s="154"/>
      <c r="E8" s="202" t="s">
        <v>104</v>
      </c>
      <c r="F8" s="208">
        <v>4.25</v>
      </c>
      <c r="G8" s="180"/>
      <c r="H8" s="180"/>
      <c r="I8" s="180"/>
      <c r="J8" s="178"/>
      <c r="K8" s="208">
        <v>4</v>
      </c>
      <c r="L8" s="180"/>
      <c r="M8" s="180"/>
      <c r="N8" s="180"/>
      <c r="O8" s="178"/>
      <c r="P8" s="208">
        <v>5</v>
      </c>
      <c r="Q8" s="180"/>
      <c r="R8" s="180"/>
      <c r="S8" s="180"/>
      <c r="T8" s="178"/>
      <c r="U8" s="173">
        <f t="shared" si="0"/>
        <v>13.25</v>
      </c>
      <c r="V8" s="224"/>
      <c r="W8" s="168" t="str">
        <f t="shared" si="1"/>
        <v>-</v>
      </c>
      <c r="X8" s="219"/>
      <c r="Y8" s="104"/>
    </row>
    <row r="9" spans="1:26" s="148" customFormat="1" ht="64.5" customHeight="1" thickBot="1">
      <c r="A9" s="155" t="s">
        <v>15</v>
      </c>
      <c r="B9" s="71" t="s">
        <v>169</v>
      </c>
      <c r="C9" s="147"/>
      <c r="D9" s="157"/>
      <c r="E9" s="203" t="s">
        <v>147</v>
      </c>
      <c r="F9" s="208">
        <v>4.75</v>
      </c>
      <c r="G9" s="180"/>
      <c r="H9" s="180"/>
      <c r="I9" s="180"/>
      <c r="J9" s="178"/>
      <c r="K9" s="208">
        <v>4.25</v>
      </c>
      <c r="L9" s="180"/>
      <c r="M9" s="180"/>
      <c r="N9" s="180"/>
      <c r="O9" s="178"/>
      <c r="P9" s="208">
        <v>5</v>
      </c>
      <c r="Q9" s="180"/>
      <c r="R9" s="180"/>
      <c r="S9" s="180"/>
      <c r="T9" s="178"/>
      <c r="U9" s="173">
        <f t="shared" si="0"/>
        <v>14</v>
      </c>
      <c r="V9" s="231">
        <f t="shared" ref="V9" si="4">U9+U10</f>
        <v>28.5</v>
      </c>
      <c r="W9" s="168" t="str">
        <f>IF(V9&gt;28.9,"1 место",IF(V9&gt;26.9,"2 место",IF(V9&gt;24.9,"3 место","-")))</f>
        <v>2 место</v>
      </c>
      <c r="X9" s="218"/>
      <c r="Y9" s="102"/>
    </row>
    <row r="10" spans="1:26" s="148" customFormat="1" ht="39.75" customHeight="1" thickBot="1">
      <c r="A10" s="155" t="s">
        <v>11</v>
      </c>
      <c r="B10" s="71" t="s">
        <v>170</v>
      </c>
      <c r="C10" s="147"/>
      <c r="D10" s="157"/>
      <c r="E10" s="203" t="s">
        <v>148</v>
      </c>
      <c r="F10" s="208">
        <v>4.75</v>
      </c>
      <c r="G10" s="180"/>
      <c r="H10" s="180"/>
      <c r="I10" s="180"/>
      <c r="J10" s="178"/>
      <c r="K10" s="208">
        <v>4.75</v>
      </c>
      <c r="L10" s="180"/>
      <c r="M10" s="180"/>
      <c r="N10" s="180"/>
      <c r="O10" s="178"/>
      <c r="P10" s="208">
        <v>5</v>
      </c>
      <c r="Q10" s="180"/>
      <c r="R10" s="180"/>
      <c r="S10" s="180"/>
      <c r="T10" s="178"/>
      <c r="U10" s="173">
        <f t="shared" si="0"/>
        <v>14.5</v>
      </c>
      <c r="V10" s="224"/>
      <c r="W10" s="168" t="str">
        <f t="shared" si="1"/>
        <v>-</v>
      </c>
      <c r="X10" s="220"/>
      <c r="Y10" s="103"/>
    </row>
    <row r="11" spans="1:26" s="148" customFormat="1" ht="39.75" customHeight="1" thickBot="1">
      <c r="A11" s="158"/>
      <c r="B11" s="71"/>
      <c r="C11" s="147"/>
      <c r="D11" s="157"/>
      <c r="E11" s="159"/>
      <c r="F11" s="208"/>
      <c r="G11" s="180"/>
      <c r="H11" s="180"/>
      <c r="I11" s="180"/>
      <c r="J11" s="178"/>
      <c r="K11" s="208"/>
      <c r="L11" s="180"/>
      <c r="M11" s="180"/>
      <c r="N11" s="180"/>
      <c r="O11" s="178"/>
      <c r="P11" s="208"/>
      <c r="Q11" s="180"/>
      <c r="R11" s="180"/>
      <c r="S11" s="180"/>
      <c r="T11" s="178"/>
      <c r="U11" s="173"/>
      <c r="V11" s="231"/>
      <c r="W11" s="168" t="str">
        <f t="shared" si="1"/>
        <v>-</v>
      </c>
      <c r="X11" s="221"/>
      <c r="Y11" s="145"/>
    </row>
    <row r="12" spans="1:26" s="148" customFormat="1" ht="39.75" customHeight="1" thickBot="1">
      <c r="A12" s="21" t="s">
        <v>161</v>
      </c>
      <c r="B12" s="71"/>
      <c r="C12" s="147"/>
      <c r="D12" s="157"/>
      <c r="E12" s="159"/>
      <c r="F12" s="208"/>
      <c r="G12" s="180"/>
      <c r="H12" s="180"/>
      <c r="I12" s="180"/>
      <c r="J12" s="178"/>
      <c r="K12" s="208"/>
      <c r="L12" s="180"/>
      <c r="M12" s="180"/>
      <c r="N12" s="180"/>
      <c r="O12" s="178"/>
      <c r="P12" s="208"/>
      <c r="Q12" s="180"/>
      <c r="R12" s="180"/>
      <c r="S12" s="180"/>
      <c r="T12" s="178"/>
      <c r="U12" s="173"/>
      <c r="V12" s="224"/>
      <c r="W12" s="168" t="str">
        <f t="shared" si="1"/>
        <v>-</v>
      </c>
      <c r="X12" s="221"/>
      <c r="Y12" s="145"/>
    </row>
    <row r="13" spans="1:26" ht="37.200000000000003" thickBot="1">
      <c r="A13" s="155" t="s">
        <v>53</v>
      </c>
      <c r="B13" s="150" t="s">
        <v>173</v>
      </c>
      <c r="C13" s="93"/>
      <c r="D13" s="151"/>
      <c r="E13" s="204" t="s">
        <v>78</v>
      </c>
      <c r="F13" s="208">
        <v>5</v>
      </c>
      <c r="G13" s="180"/>
      <c r="H13" s="180"/>
      <c r="I13" s="180"/>
      <c r="J13" s="178"/>
      <c r="K13" s="208">
        <v>5</v>
      </c>
      <c r="L13" s="180"/>
      <c r="M13" s="180"/>
      <c r="N13" s="180"/>
      <c r="O13" s="178"/>
      <c r="P13" s="208">
        <v>5</v>
      </c>
      <c r="Q13" s="180"/>
      <c r="R13" s="180"/>
      <c r="S13" s="180"/>
      <c r="T13" s="178"/>
      <c r="U13" s="173">
        <f>F13+G13+H13+I13+J13+K13+L13+M13+N13+O13+P13+Q13+R13+S13+T13</f>
        <v>15</v>
      </c>
      <c r="V13" s="231">
        <f t="shared" ref="V13" si="5">U13+U14</f>
        <v>30</v>
      </c>
      <c r="W13" s="168" t="str">
        <f t="shared" si="1"/>
        <v>1 место</v>
      </c>
      <c r="X13" s="218"/>
      <c r="Y13" s="102"/>
    </row>
    <row r="14" spans="1:26" ht="37.200000000000003" thickBot="1">
      <c r="A14" s="155"/>
      <c r="B14" s="150"/>
      <c r="C14" s="164"/>
      <c r="D14" s="157"/>
      <c r="E14" s="204" t="s">
        <v>79</v>
      </c>
      <c r="F14" s="208">
        <v>5</v>
      </c>
      <c r="G14" s="180"/>
      <c r="H14" s="180"/>
      <c r="I14" s="180"/>
      <c r="J14" s="178"/>
      <c r="K14" s="208">
        <v>5</v>
      </c>
      <c r="L14" s="180"/>
      <c r="M14" s="180"/>
      <c r="N14" s="180"/>
      <c r="O14" s="178"/>
      <c r="P14" s="208">
        <v>5</v>
      </c>
      <c r="Q14" s="180"/>
      <c r="R14" s="180"/>
      <c r="S14" s="180"/>
      <c r="T14" s="178"/>
      <c r="U14" s="173">
        <f>F13+G13+H13+I13+J13+K13+L13+M13+N13+O13+P13+Q13+R13+S13+T13</f>
        <v>15</v>
      </c>
      <c r="V14" s="224"/>
      <c r="W14" s="168" t="str">
        <f t="shared" si="1"/>
        <v>-</v>
      </c>
      <c r="X14" s="218"/>
      <c r="Y14" s="102"/>
    </row>
    <row r="15" spans="1:26" ht="37.200000000000003" thickBot="1">
      <c r="A15" s="155"/>
      <c r="B15" s="150"/>
      <c r="C15" s="164"/>
      <c r="D15" s="157"/>
      <c r="E15" s="204"/>
      <c r="F15" s="208"/>
      <c r="G15" s="180"/>
      <c r="H15" s="180"/>
      <c r="I15" s="180"/>
      <c r="J15" s="178"/>
      <c r="K15" s="208"/>
      <c r="L15" s="180"/>
      <c r="M15" s="180"/>
      <c r="N15" s="180"/>
      <c r="O15" s="178"/>
      <c r="P15" s="208"/>
      <c r="Q15" s="180"/>
      <c r="R15" s="180"/>
      <c r="S15" s="180"/>
      <c r="T15" s="178"/>
      <c r="U15" s="173"/>
      <c r="V15" s="231"/>
      <c r="W15" s="168" t="str">
        <f t="shared" si="1"/>
        <v>-</v>
      </c>
      <c r="X15" s="218"/>
      <c r="Y15" s="102"/>
    </row>
    <row r="16" spans="1:26" ht="37.200000000000003" thickBot="1">
      <c r="A16" s="155"/>
      <c r="B16" s="150"/>
      <c r="C16" s="164"/>
      <c r="D16" s="157"/>
      <c r="E16" s="204"/>
      <c r="F16" s="208"/>
      <c r="G16" s="180"/>
      <c r="H16" s="180"/>
      <c r="I16" s="180"/>
      <c r="J16" s="178"/>
      <c r="K16" s="208"/>
      <c r="L16" s="180"/>
      <c r="M16" s="180"/>
      <c r="N16" s="180"/>
      <c r="O16" s="178"/>
      <c r="P16" s="209"/>
      <c r="Q16" s="180"/>
      <c r="R16" s="180"/>
      <c r="S16" s="180"/>
      <c r="T16" s="180"/>
      <c r="U16" s="173"/>
      <c r="V16" s="224"/>
      <c r="W16" s="168"/>
      <c r="X16" s="218"/>
      <c r="Y16" s="102"/>
    </row>
    <row r="17" spans="1:20" ht="31.2">
      <c r="A17" s="160"/>
      <c r="B17" s="161"/>
      <c r="C17" s="162"/>
      <c r="D17" s="157"/>
      <c r="E17" s="161"/>
      <c r="F17" s="208"/>
      <c r="G17" s="180"/>
      <c r="H17" s="180"/>
      <c r="I17" s="180"/>
      <c r="J17" s="178"/>
      <c r="K17" s="208"/>
      <c r="L17" s="180"/>
      <c r="M17" s="180"/>
      <c r="N17" s="180"/>
      <c r="O17" s="178"/>
      <c r="P17" s="209"/>
      <c r="Q17" s="180"/>
      <c r="R17" s="180"/>
      <c r="S17" s="180"/>
      <c r="T17" s="180"/>
    </row>
    <row r="18" spans="1:20" ht="36.6">
      <c r="A18" s="160"/>
      <c r="B18" s="161"/>
      <c r="C18" s="162"/>
      <c r="D18" s="157"/>
      <c r="E18" s="161"/>
      <c r="F18" s="210"/>
      <c r="G18" s="146"/>
      <c r="H18" s="146"/>
      <c r="I18" s="146"/>
      <c r="J18" s="205"/>
      <c r="K18" s="210"/>
      <c r="L18" s="174"/>
      <c r="M18" s="174"/>
      <c r="N18" s="174"/>
      <c r="O18" s="174"/>
      <c r="P18" s="211"/>
      <c r="Q18" s="212"/>
      <c r="R18" s="163"/>
    </row>
    <row r="19" spans="1:20" ht="18.600000000000001" thickBot="1">
      <c r="M19" s="213"/>
      <c r="N19" s="213"/>
    </row>
    <row r="20" spans="1:20" ht="18">
      <c r="A20" s="41"/>
      <c r="B20" s="65"/>
      <c r="C20" s="42"/>
      <c r="D20" s="43"/>
      <c r="E20" s="44"/>
      <c r="F20" s="214"/>
      <c r="G20" s="214"/>
      <c r="H20" s="214"/>
      <c r="I20" s="214"/>
      <c r="J20" s="214"/>
      <c r="K20" s="214"/>
      <c r="M20" s="213"/>
      <c r="N20" s="213"/>
    </row>
    <row r="21" spans="1:20" ht="18.600000000000001" thickBot="1">
      <c r="A21" s="45"/>
      <c r="B21" s="66"/>
      <c r="C21" s="38"/>
      <c r="D21" s="39"/>
      <c r="E21" s="46"/>
      <c r="F21" s="215"/>
      <c r="G21" s="215"/>
      <c r="H21" s="215"/>
      <c r="I21" s="215"/>
      <c r="J21" s="215"/>
      <c r="K21" s="215"/>
      <c r="M21" s="213"/>
      <c r="N21" s="213"/>
    </row>
    <row r="22" spans="1:20" ht="18">
      <c r="A22" s="47"/>
      <c r="B22" s="47"/>
      <c r="C22" s="48"/>
      <c r="D22" s="47"/>
      <c r="E22" s="49"/>
      <c r="F22" s="216"/>
      <c r="G22" s="216"/>
      <c r="H22" s="216"/>
      <c r="I22" s="216"/>
      <c r="J22" s="216"/>
      <c r="K22" s="216"/>
      <c r="M22" s="213"/>
      <c r="N22" s="213"/>
    </row>
    <row r="23" spans="1:20" ht="18">
      <c r="A23" s="47"/>
      <c r="B23" s="47"/>
      <c r="C23" s="48"/>
      <c r="D23" s="47"/>
      <c r="E23" s="49"/>
      <c r="F23" s="216"/>
      <c r="G23" s="216"/>
      <c r="H23" s="216"/>
      <c r="I23" s="216"/>
      <c r="J23" s="216"/>
      <c r="K23" s="216"/>
      <c r="M23" s="213"/>
      <c r="N23" s="213"/>
    </row>
  </sheetData>
  <mergeCells count="11">
    <mergeCell ref="V15:V16"/>
    <mergeCell ref="U1:Y1"/>
    <mergeCell ref="V3:V4"/>
    <mergeCell ref="V5:V6"/>
    <mergeCell ref="V7:V8"/>
    <mergeCell ref="V9:V10"/>
    <mergeCell ref="F1:J1"/>
    <mergeCell ref="K1:O1"/>
    <mergeCell ref="P1:T1"/>
    <mergeCell ref="V11:V12"/>
    <mergeCell ref="V13:V14"/>
  </mergeCells>
  <pageMargins left="0.72" right="0.39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заявки</vt:lpstr>
      <vt:lpstr>фортепиано</vt:lpstr>
      <vt:lpstr>ансамбли</vt:lpstr>
      <vt:lpstr>ансамбли!Область_печати</vt:lpstr>
      <vt:lpstr>фортепиано!Область_печати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Андрей</cp:lastModifiedBy>
  <cp:lastPrinted>2001-12-31T18:05:43Z</cp:lastPrinted>
  <dcterms:created xsi:type="dcterms:W3CDTF">2017-03-31T15:46:30Z</dcterms:created>
  <dcterms:modified xsi:type="dcterms:W3CDTF">2019-04-16T17:30:34Z</dcterms:modified>
</cp:coreProperties>
</file>